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M9" i="1" s="1"/>
  <c r="G9" i="1"/>
  <c r="F9" i="1"/>
  <c r="N9" i="1" s="1"/>
  <c r="L8" i="1" l="1"/>
  <c r="M8" i="1" s="1"/>
  <c r="F8" i="1"/>
  <c r="G8" i="1" s="1"/>
  <c r="N8" i="1" l="1"/>
  <c r="N7" i="1" l="1"/>
  <c r="G7" i="1"/>
  <c r="F7" i="1"/>
  <c r="M7" i="1" l="1"/>
  <c r="L7" i="1"/>
  <c r="L6" i="1" l="1"/>
  <c r="K18" i="1" l="1"/>
  <c r="J18" i="1"/>
  <c r="I18" i="1"/>
  <c r="H18" i="1"/>
  <c r="E18" i="1"/>
  <c r="D18" i="1"/>
  <c r="C18" i="1"/>
  <c r="B18" i="1"/>
  <c r="L18" i="1"/>
  <c r="F6" i="1"/>
  <c r="N6" i="1" s="1"/>
  <c r="N18" i="1" s="1"/>
  <c r="M6" i="1" l="1"/>
  <c r="G6" i="1"/>
  <c r="F18" i="1"/>
</calcChain>
</file>

<file path=xl/sharedStrings.xml><?xml version="1.0" encoding="utf-8"?>
<sst xmlns="http://schemas.openxmlformats.org/spreadsheetml/2006/main" count="126" uniqueCount="101">
  <si>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</si>
  <si>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</si>
  <si>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</si>
  <si>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</si>
  <si>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</si>
  <si>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</si>
  <si>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</si>
  <si>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</si>
  <si>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</si>
  <si>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</si>
  <si>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</si>
  <si>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</si>
  <si>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乐透数字型</t>
    <phoneticPr fontId="3" type="noConversion"/>
  </si>
  <si>
    <t>竞猜型</t>
    <phoneticPr fontId="3" type="noConversion"/>
  </si>
  <si>
    <t>即开型</t>
    <phoneticPr fontId="3" type="noConversion"/>
  </si>
  <si>
    <t>视频型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</si>
  <si>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</si>
  <si>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</si>
  <si>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</si>
  <si>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</si>
  <si>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</si>
  <si>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</si>
  <si>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</si>
  <si>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</si>
  <si>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</si>
  <si>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</si>
  <si>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</si>
  <si>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</si>
  <si>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</si>
  <si>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</si>
  <si>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-</t>
    <phoneticPr fontId="3" type="noConversion"/>
  </si>
  <si>
    <t xml:space="preserve"> 单位：亿元</t>
  </si>
  <si>
    <t>附件2：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</si>
  <si>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</si>
  <si>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</si>
  <si>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</si>
  <si>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</si>
  <si>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</si>
  <si>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</si>
  <si>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</si>
  <si>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</si>
  <si>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</si>
  <si>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</si>
  <si>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</si>
  <si>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</si>
  <si>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</si>
  <si>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</si>
  <si>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</si>
  <si>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</si>
  <si>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</si>
  <si>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</si>
  <si>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</si>
  <si>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</si>
  <si>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</si>
  <si>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</si>
  <si>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</si>
  <si>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</si>
  <si>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</si>
  <si>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</si>
  <si>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</si>
  <si>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</si>
  <si>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</si>
  <si>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</si>
  <si>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</si>
  <si>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</si>
  <si>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</si>
  <si>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</si>
  <si>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</si>
  <si>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</si>
  <si>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</si>
  <si>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</si>
  <si>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</si>
  <si>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</si>
  <si>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</si>
  <si>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</si>
  <si>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</si>
  <si>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</si>
  <si>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</si>
  <si>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</si>
  <si>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</si>
  <si>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</si>
  <si>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</si>
  <si>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地区</t>
    <phoneticPr fontId="3" type="noConversion"/>
  </si>
  <si>
    <t>福利彩票</t>
    <phoneticPr fontId="3" type="noConversion"/>
  </si>
  <si>
    <t>体育彩票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</si>
  <si>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</si>
  <si>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</si>
  <si>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</si>
  <si>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</si>
  <si>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</si>
  <si>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</si>
  <si>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</si>
  <si>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</si>
  <si>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</si>
  <si>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  <phoneticPr fontId="3" type="noConversion"/>
  </si>
  <si>
    <t>单位：万元</t>
    <phoneticPr fontId="3" type="noConversion"/>
  </si>
  <si>
    <t>北京</t>
  </si>
  <si>
    <t>总计</t>
  </si>
  <si>
    <r>
      <t>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4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</si>
  <si>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 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4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</si>
  <si>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     2019年4月全国各地区彩票销售情况表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</si>
</sst>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_ 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1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1" fontId="12" fillId="0" borderId="0" xfId="0" applyNumberFormat="1" applyFont="1" applyFill="1" applyAlignment="1">
      <alignment horizontal="left"/>
    </xf>
    <xf numFmtId="181" fontId="7" fillId="0" borderId="1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4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E9" sqref="E9"/>
    </sheetView>
  </sheetViews>
  <sheetFormatPr defaultRowHeight="14.25" x14ac:dyDescent="0.2"/>
  <cols>
    <col min="1" max="1" width="6.5" style="2" customWidth="1"/>
    <col min="2" max="2" width="9.375" style="2" customWidth="1"/>
    <col min="3" max="3" width="8.5" style="2" customWidth="1"/>
    <col min="4" max="4" width="8.875" style="2" customWidth="1"/>
    <col min="5" max="5" width="8.375" style="2" customWidth="1"/>
    <col min="6" max="6" width="9.375" style="2" customWidth="1"/>
    <col min="7" max="7" width="9.625" style="2" customWidth="1"/>
    <col min="8" max="8" width="10" style="2" customWidth="1"/>
    <col min="9" max="9" width="9.5" style="2" customWidth="1"/>
    <col min="10" max="10" width="9.125" style="2" customWidth="1"/>
    <col min="11" max="11" width="8.5" style="2" customWidth="1"/>
    <col min="12" max="12" width="9.5" style="2" customWidth="1"/>
    <col min="13" max="13" width="10.375" style="2" customWidth="1"/>
    <col min="14" max="14" width="10.12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18.75" x14ac:dyDescent="0.2">
      <c r="A1" s="1" t="s">
        <v>0</v>
      </c>
    </row>
    <row r="2" spans="1:16" ht="20.25" x14ac:dyDescent="0.2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1</v>
      </c>
    </row>
    <row r="4" spans="1:16" ht="21.95" customHeight="1" x14ac:dyDescent="0.2">
      <c r="A4" s="38" t="s">
        <v>2</v>
      </c>
      <c r="B4" s="40" t="s">
        <v>3</v>
      </c>
      <c r="C4" s="41"/>
      <c r="D4" s="41"/>
      <c r="E4" s="41"/>
      <c r="F4" s="41"/>
      <c r="G4" s="42"/>
      <c r="H4" s="40" t="s">
        <v>4</v>
      </c>
      <c r="I4" s="41"/>
      <c r="J4" s="41"/>
      <c r="K4" s="41"/>
      <c r="L4" s="41"/>
      <c r="M4" s="6"/>
      <c r="N4" s="38" t="s">
        <v>5</v>
      </c>
    </row>
    <row r="5" spans="1:16" ht="21.95" customHeight="1" x14ac:dyDescent="0.2">
      <c r="A5" s="39"/>
      <c r="B5" s="7" t="s">
        <v>6</v>
      </c>
      <c r="C5" s="8" t="s">
        <v>7</v>
      </c>
      <c r="D5" s="7" t="s">
        <v>8</v>
      </c>
      <c r="E5" s="7" t="s">
        <v>9</v>
      </c>
      <c r="F5" s="7" t="s">
        <v>10</v>
      </c>
      <c r="G5" s="9" t="s">
        <v>11</v>
      </c>
      <c r="H5" s="7" t="s">
        <v>12</v>
      </c>
      <c r="I5" s="7" t="s">
        <v>13</v>
      </c>
      <c r="J5" s="8" t="s">
        <v>14</v>
      </c>
      <c r="K5" s="10" t="s">
        <v>15</v>
      </c>
      <c r="L5" s="11" t="s">
        <v>16</v>
      </c>
      <c r="M5" s="7" t="s">
        <v>11</v>
      </c>
      <c r="N5" s="39"/>
    </row>
    <row r="6" spans="1:16" ht="21.95" customHeight="1" x14ac:dyDescent="0.2">
      <c r="A6" s="35" t="s">
        <v>17</v>
      </c>
      <c r="B6" s="12">
        <v>156.07313533999999</v>
      </c>
      <c r="C6" s="12">
        <v>11.42429052</v>
      </c>
      <c r="D6" s="12">
        <v>44.583958438499998</v>
      </c>
      <c r="E6" s="12">
        <v>0.10601616</v>
      </c>
      <c r="F6" s="12">
        <f t="shared" ref="F6:F7" si="0">SUM(B6:E6)</f>
        <v>212.18740045849998</v>
      </c>
      <c r="G6" s="12">
        <f>F6</f>
        <v>212.18740045849998</v>
      </c>
      <c r="H6" s="12">
        <v>92.793889750000005</v>
      </c>
      <c r="I6" s="12">
        <v>164.13841303999999</v>
      </c>
      <c r="J6" s="12">
        <v>10.424211639999999</v>
      </c>
      <c r="K6" s="12">
        <v>2.8092220000000001E-3</v>
      </c>
      <c r="L6" s="12">
        <f>SUM(H6:K6)</f>
        <v>267.359323652</v>
      </c>
      <c r="M6" s="12">
        <f>L6</f>
        <v>267.359323652</v>
      </c>
      <c r="N6" s="12">
        <f>F6+L6</f>
        <v>479.54672411050001</v>
      </c>
      <c r="O6" s="13"/>
    </row>
    <row r="7" spans="1:16" ht="21.95" customHeight="1" x14ac:dyDescent="0.2">
      <c r="A7" s="35" t="s">
        <v>18</v>
      </c>
      <c r="B7" s="12">
        <v>70.001576659999998</v>
      </c>
      <c r="C7" s="12">
        <v>10.42428591</v>
      </c>
      <c r="D7" s="12">
        <v>32.438584630999998</v>
      </c>
      <c r="E7" s="12">
        <v>8.6971919999999994E-2</v>
      </c>
      <c r="F7" s="12">
        <f t="shared" si="0"/>
        <v>112.95141912099999</v>
      </c>
      <c r="G7" s="12">
        <f>G6+F7</f>
        <v>325.13881957949997</v>
      </c>
      <c r="H7" s="12">
        <v>47.189860699999997</v>
      </c>
      <c r="I7" s="12">
        <v>66.507485180000003</v>
      </c>
      <c r="J7" s="12">
        <v>7.4666131</v>
      </c>
      <c r="K7" s="12">
        <v>2.0770519999999998E-3</v>
      </c>
      <c r="L7" s="12">
        <f>SUM(H7:K7)</f>
        <v>121.16603603200001</v>
      </c>
      <c r="M7" s="12">
        <f>M6+L7</f>
        <v>388.52535968400002</v>
      </c>
      <c r="N7" s="12">
        <f>F7+L7</f>
        <v>234.11745515299998</v>
      </c>
      <c r="O7" s="13"/>
    </row>
    <row r="8" spans="1:16" ht="21.95" customHeight="1" x14ac:dyDescent="0.2">
      <c r="A8" s="35" t="s">
        <v>19</v>
      </c>
      <c r="B8" s="36">
        <v>107.03638617999999</v>
      </c>
      <c r="C8" s="36">
        <v>11.03744135</v>
      </c>
      <c r="D8" s="36">
        <v>47.234102712599999</v>
      </c>
      <c r="E8" s="36">
        <v>0.15576976000000001</v>
      </c>
      <c r="F8" s="36">
        <f>SUM(B8:E8)</f>
        <v>165.46370000259998</v>
      </c>
      <c r="G8" s="36">
        <f>G7+F8</f>
        <v>490.60251958209994</v>
      </c>
      <c r="H8" s="36">
        <v>77.027084669999994</v>
      </c>
      <c r="I8" s="36">
        <v>93.946548179999994</v>
      </c>
      <c r="J8" s="36">
        <v>13.066351750000001</v>
      </c>
      <c r="K8" s="36">
        <v>1.451978E-3</v>
      </c>
      <c r="L8" s="36">
        <f>SUM(H8:K8)</f>
        <v>184.041436578</v>
      </c>
      <c r="M8" s="36">
        <f>M7+L8</f>
        <v>572.56679626200003</v>
      </c>
      <c r="N8" s="36">
        <f>F8+L8</f>
        <v>349.50513658059998</v>
      </c>
      <c r="P8" s="14"/>
    </row>
    <row r="9" spans="1:16" ht="21.95" customHeight="1" x14ac:dyDescent="0.2">
      <c r="A9" s="35" t="s">
        <v>20</v>
      </c>
      <c r="B9" s="12">
        <v>106.05656418</v>
      </c>
      <c r="C9" s="12">
        <v>13.28351202</v>
      </c>
      <c r="D9" s="12">
        <v>43.363258663800003</v>
      </c>
      <c r="E9" s="12">
        <v>0.14925784</v>
      </c>
      <c r="F9" s="12">
        <f>SUM(B9:E9)</f>
        <v>162.85259270379998</v>
      </c>
      <c r="G9" s="12">
        <f>G8+F9</f>
        <v>653.45511228589999</v>
      </c>
      <c r="H9" s="12">
        <v>78.385711540000003</v>
      </c>
      <c r="I9" s="12">
        <v>106.5927563</v>
      </c>
      <c r="J9" s="12">
        <v>12.051111990000001</v>
      </c>
      <c r="K9" s="12">
        <v>1.5110550000000001E-3</v>
      </c>
      <c r="L9" s="12">
        <f>SUM(H9:K9)</f>
        <v>197.03109088500003</v>
      </c>
      <c r="M9" s="12">
        <f>M8+L9</f>
        <v>769.59788714700005</v>
      </c>
      <c r="N9" s="12">
        <f>F9+L9</f>
        <v>359.88368358880001</v>
      </c>
    </row>
    <row r="10" spans="1:16" ht="21.95" customHeight="1" x14ac:dyDescent="0.2">
      <c r="A10" s="35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5"/>
      <c r="L10" s="12"/>
      <c r="M10" s="12"/>
      <c r="N10" s="12"/>
    </row>
    <row r="11" spans="1:16" ht="21.95" customHeight="1" x14ac:dyDescent="0.2">
      <c r="A11" s="35" t="s">
        <v>22</v>
      </c>
      <c r="B11" s="12"/>
      <c r="C11" s="12"/>
      <c r="D11" s="12"/>
      <c r="E11" s="12"/>
      <c r="F11" s="12"/>
      <c r="G11" s="12"/>
      <c r="H11" s="12"/>
      <c r="I11" s="12"/>
      <c r="J11" s="12"/>
      <c r="K11" s="15"/>
      <c r="L11" s="12"/>
      <c r="M11" s="12"/>
      <c r="N11" s="12"/>
    </row>
    <row r="12" spans="1:16" ht="21.95" customHeight="1" x14ac:dyDescent="0.2">
      <c r="A12" s="35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6" ht="21.95" customHeight="1" x14ac:dyDescent="0.2">
      <c r="A13" s="35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6" ht="21.95" customHeight="1" x14ac:dyDescent="0.2">
      <c r="A14" s="35" t="s">
        <v>25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6" ht="21.95" customHeight="1" x14ac:dyDescent="0.2">
      <c r="A15" s="35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21.95" customHeight="1" x14ac:dyDescent="0.2">
      <c r="A16" s="35" t="s">
        <v>27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1.95" customHeight="1" x14ac:dyDescent="0.2">
      <c r="A17" s="35" t="s">
        <v>28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21.95" customHeight="1" x14ac:dyDescent="0.2">
      <c r="A18" s="34" t="s">
        <v>29</v>
      </c>
      <c r="B18" s="12">
        <f>SUM(B6:B17)</f>
        <v>439.16766236000001</v>
      </c>
      <c r="C18" s="12">
        <f>SUM(C6:C17)</f>
        <v>46.169529800000007</v>
      </c>
      <c r="D18" s="12">
        <f>SUM(D6:D17)</f>
        <v>167.61990444589998</v>
      </c>
      <c r="E18" s="12">
        <f>SUM(E6:E17)</f>
        <v>0.49801567999999996</v>
      </c>
      <c r="F18" s="12">
        <f>SUM(F6:F17)</f>
        <v>653.45511228589999</v>
      </c>
      <c r="G18" s="12" t="s">
        <v>30</v>
      </c>
      <c r="H18" s="12">
        <f>SUM(H6:H17)</f>
        <v>295.39654666000001</v>
      </c>
      <c r="I18" s="12">
        <f>SUM(I6:I17)</f>
        <v>431.18520269999999</v>
      </c>
      <c r="J18" s="12">
        <f>SUM(J6:J17)</f>
        <v>43.008288480000004</v>
      </c>
      <c r="K18" s="12">
        <f>SUM(K6:K17)</f>
        <v>7.8493069999999998E-3</v>
      </c>
      <c r="L18" s="12">
        <f>SUM(L6:L17)</f>
        <v>769.59788714700005</v>
      </c>
      <c r="M18" s="12" t="s">
        <v>30</v>
      </c>
      <c r="N18" s="12">
        <f>SUM(N6:N17)</f>
        <v>1423.0529994329002</v>
      </c>
    </row>
    <row r="19" spans="1:14" x14ac:dyDescent="0.2">
      <c r="N19" s="16"/>
    </row>
    <row r="20" spans="1:14" x14ac:dyDescent="0.2">
      <c r="D20" s="13"/>
      <c r="K20" s="13"/>
    </row>
    <row r="22" spans="1:14" x14ac:dyDescent="0.2">
      <c r="G22" s="13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24" sqref="F24"/>
    </sheetView>
  </sheetViews>
  <sheetFormatPr defaultRowHeight="21.95" customHeight="1" x14ac:dyDescent="0.2"/>
  <cols>
    <col min="1" max="1" width="22.625" customWidth="1"/>
    <col min="2" max="2" width="14" customWidth="1"/>
    <col min="3" max="3" width="13.5" customWidth="1"/>
    <col min="4" max="4" width="13.75" customWidth="1"/>
    <col min="5" max="5" width="14.5" customWidth="1"/>
    <col min="6" max="6" width="16.25" customWidth="1"/>
    <col min="7" max="7" width="12.875" customWidth="1"/>
    <col min="8" max="8" width="14.5" customWidth="1"/>
  </cols>
  <sheetData>
    <row r="1" spans="1:8" ht="21.95" customHeight="1" x14ac:dyDescent="0.2">
      <c r="A1" s="1" t="s">
        <v>32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3" t="s">
        <v>99</v>
      </c>
      <c r="B2" s="43"/>
      <c r="C2" s="43"/>
      <c r="D2" s="43"/>
      <c r="E2" s="43"/>
      <c r="F2" s="43"/>
      <c r="G2" s="43"/>
      <c r="H2" s="43"/>
    </row>
    <row r="3" spans="1:8" ht="21.95" customHeight="1" x14ac:dyDescent="0.2">
      <c r="A3" s="17"/>
      <c r="B3" s="17"/>
      <c r="C3" s="17"/>
      <c r="D3" s="18"/>
      <c r="E3" s="18"/>
      <c r="F3" s="17"/>
      <c r="G3" s="17"/>
      <c r="H3" s="17" t="s">
        <v>31</v>
      </c>
    </row>
    <row r="4" spans="1:8" ht="21.95" customHeight="1" x14ac:dyDescent="0.2">
      <c r="A4" s="44" t="s">
        <v>33</v>
      </c>
      <c r="B4" s="44" t="s">
        <v>34</v>
      </c>
      <c r="C4" s="44"/>
      <c r="D4" s="44"/>
      <c r="E4" s="44"/>
      <c r="F4" s="44" t="s">
        <v>35</v>
      </c>
      <c r="G4" s="44"/>
      <c r="H4" s="44"/>
    </row>
    <row r="5" spans="1:8" ht="21.95" customHeight="1" x14ac:dyDescent="0.2">
      <c r="A5" s="44"/>
      <c r="B5" s="32" t="s">
        <v>36</v>
      </c>
      <c r="C5" s="32" t="s">
        <v>37</v>
      </c>
      <c r="D5" s="19" t="s">
        <v>38</v>
      </c>
      <c r="E5" s="19" t="s">
        <v>39</v>
      </c>
      <c r="F5" s="32" t="s">
        <v>36</v>
      </c>
      <c r="G5" s="32" t="s">
        <v>37</v>
      </c>
      <c r="H5" s="19" t="s">
        <v>38</v>
      </c>
    </row>
    <row r="6" spans="1:8" ht="21.95" customHeight="1" x14ac:dyDescent="0.2">
      <c r="A6" s="20" t="s">
        <v>40</v>
      </c>
      <c r="B6" s="12">
        <v>162.85259270379998</v>
      </c>
      <c r="C6" s="12">
        <v>197.09299474239998</v>
      </c>
      <c r="D6" s="21">
        <v>-0.17372713872125242</v>
      </c>
      <c r="E6" s="21">
        <v>-1.5780544607421228E-2</v>
      </c>
      <c r="F6" s="12">
        <v>653.45511348590003</v>
      </c>
      <c r="G6" s="12">
        <v>719.58075149599983</v>
      </c>
      <c r="H6" s="21">
        <v>-9.1894673214403505E-2</v>
      </c>
    </row>
    <row r="7" spans="1:8" ht="21.95" customHeight="1" x14ac:dyDescent="0.2">
      <c r="A7" s="22" t="s">
        <v>41</v>
      </c>
      <c r="B7" s="12">
        <v>106.05656418</v>
      </c>
      <c r="C7" s="12">
        <v>146.56825537399999</v>
      </c>
      <c r="D7" s="21">
        <v>-0.27640153790891364</v>
      </c>
      <c r="E7" s="21">
        <v>-9.1541020298673038E-3</v>
      </c>
      <c r="F7" s="12">
        <v>439.16766236000001</v>
      </c>
      <c r="G7" s="12">
        <v>524.55073345999995</v>
      </c>
      <c r="H7" s="21">
        <v>-0.16277371406346702</v>
      </c>
    </row>
    <row r="8" spans="1:8" ht="21.95" customHeight="1" x14ac:dyDescent="0.2">
      <c r="A8" s="22" t="s">
        <v>42</v>
      </c>
      <c r="B8" s="12">
        <v>13.28351202</v>
      </c>
      <c r="C8" s="12">
        <v>9.6528333600000007</v>
      </c>
      <c r="D8" s="21">
        <v>0.37612569538857127</v>
      </c>
      <c r="E8" s="21">
        <v>0.20349559275347814</v>
      </c>
      <c r="F8" s="12">
        <v>46.169530000000002</v>
      </c>
      <c r="G8" s="12">
        <v>39.229444600000001</v>
      </c>
      <c r="H8" s="21">
        <v>0.17691011103430204</v>
      </c>
    </row>
    <row r="9" spans="1:8" ht="21.95" customHeight="1" x14ac:dyDescent="0.2">
      <c r="A9" s="22" t="s">
        <v>43</v>
      </c>
      <c r="B9" s="12">
        <v>43.363258663800003</v>
      </c>
      <c r="C9" s="12">
        <v>40.766396828399998</v>
      </c>
      <c r="D9" s="21">
        <v>6.3701039028077569E-2</v>
      </c>
      <c r="E9" s="21">
        <v>-8.1950197558583515E-2</v>
      </c>
      <c r="F9" s="12">
        <v>167.6199054459</v>
      </c>
      <c r="G9" s="12">
        <v>155.37254165600001</v>
      </c>
      <c r="H9" s="21">
        <v>7.8825792893419122E-2</v>
      </c>
    </row>
    <row r="10" spans="1:8" ht="21.95" customHeight="1" x14ac:dyDescent="0.2">
      <c r="A10" s="22" t="s">
        <v>44</v>
      </c>
      <c r="B10" s="12">
        <v>0.14925784</v>
      </c>
      <c r="C10" s="12">
        <v>0.10550917999999999</v>
      </c>
      <c r="D10" s="21">
        <v>0.4146431618556794</v>
      </c>
      <c r="E10" s="21">
        <v>-4.1804776485500163E-2</v>
      </c>
      <c r="F10" s="12">
        <v>0.49801568000000002</v>
      </c>
      <c r="G10" s="12">
        <v>0.42803177999999997</v>
      </c>
      <c r="H10" s="21">
        <v>0.16350164466759934</v>
      </c>
    </row>
    <row r="11" spans="1:8" ht="21.95" customHeight="1" x14ac:dyDescent="0.2">
      <c r="A11" s="20" t="s">
        <v>45</v>
      </c>
      <c r="B11" s="12">
        <v>197.03109088500003</v>
      </c>
      <c r="C11" s="12">
        <v>219.95890567299998</v>
      </c>
      <c r="D11" s="21">
        <v>-0.10423681058899879</v>
      </c>
      <c r="E11" s="21">
        <v>7.0580052777923077E-2</v>
      </c>
      <c r="F11" s="12">
        <v>769.59788714700005</v>
      </c>
      <c r="G11" s="12">
        <v>739.22164279100002</v>
      </c>
      <c r="H11" s="21">
        <v>4.109220103636535E-2</v>
      </c>
    </row>
    <row r="12" spans="1:8" ht="21.95" customHeight="1" x14ac:dyDescent="0.2">
      <c r="A12" s="23" t="s">
        <v>89</v>
      </c>
      <c r="B12" s="12">
        <v>78.385711540000003</v>
      </c>
      <c r="C12" s="12">
        <v>102.97134880999999</v>
      </c>
      <c r="D12" s="21">
        <v>-0.23876192313810279</v>
      </c>
      <c r="E12" s="21">
        <v>1.7638300551301511E-2</v>
      </c>
      <c r="F12" s="12">
        <v>295.39654666000001</v>
      </c>
      <c r="G12" s="12">
        <v>365.29444682999997</v>
      </c>
      <c r="H12" s="21">
        <v>-0.19134673624679793</v>
      </c>
    </row>
    <row r="13" spans="1:8" ht="21.95" customHeight="1" x14ac:dyDescent="0.2">
      <c r="A13" s="23" t="s">
        <v>46</v>
      </c>
      <c r="B13" s="12">
        <v>106.5927563</v>
      </c>
      <c r="C13" s="12">
        <v>107.8469138</v>
      </c>
      <c r="D13" s="21">
        <v>-1.1629053218210783E-2</v>
      </c>
      <c r="E13" s="21">
        <v>0.13461067346263847</v>
      </c>
      <c r="F13" s="12">
        <v>431.18520269999999</v>
      </c>
      <c r="G13" s="12">
        <v>334.89568872000001</v>
      </c>
      <c r="H13" s="21">
        <v>0.28752091240119199</v>
      </c>
    </row>
    <row r="14" spans="1:8" ht="21.95" customHeight="1" x14ac:dyDescent="0.2">
      <c r="A14" s="23" t="s">
        <v>47</v>
      </c>
      <c r="B14" s="12">
        <v>12.051111990000001</v>
      </c>
      <c r="C14" s="12">
        <v>9.1208856300000001</v>
      </c>
      <c r="D14" s="21">
        <v>0.32126555236719934</v>
      </c>
      <c r="E14" s="21">
        <v>-7.7698793008538131E-2</v>
      </c>
      <c r="F14" s="12">
        <v>43.008288479999997</v>
      </c>
      <c r="G14" s="12">
        <v>38.994292950000002</v>
      </c>
      <c r="H14" s="21">
        <v>0.10293802570409205</v>
      </c>
    </row>
    <row r="15" spans="1:8" ht="21.95" customHeight="1" x14ac:dyDescent="0.2">
      <c r="A15" s="23" t="s">
        <v>48</v>
      </c>
      <c r="B15" s="12">
        <v>1.5110550000000001E-3</v>
      </c>
      <c r="C15" s="15">
        <v>1.9757433000000001E-2</v>
      </c>
      <c r="D15" s="21">
        <v>-0.9235196697870619</v>
      </c>
      <c r="E15" s="21">
        <v>4.0687255592026898E-2</v>
      </c>
      <c r="F15" s="12">
        <v>7.8493069999999998E-3</v>
      </c>
      <c r="G15" s="15">
        <v>3.7214290999999997E-2</v>
      </c>
      <c r="H15" s="21">
        <v>-0.78907815279888038</v>
      </c>
    </row>
    <row r="16" spans="1:8" ht="21.95" customHeight="1" x14ac:dyDescent="0.2">
      <c r="A16" s="20" t="s">
        <v>49</v>
      </c>
      <c r="B16" s="12">
        <v>359.88368358880001</v>
      </c>
      <c r="C16" s="12">
        <v>417.05190041539993</v>
      </c>
      <c r="D16" s="21">
        <v>-0.13707698435052842</v>
      </c>
      <c r="E16" s="21">
        <v>2.969497704594283E-2</v>
      </c>
      <c r="F16" s="12">
        <v>1423.0530006329</v>
      </c>
      <c r="G16" s="12">
        <v>1458.802394287</v>
      </c>
      <c r="H16" s="21">
        <v>-2.4505987784296704E-2</v>
      </c>
    </row>
    <row r="17" spans="1:8" ht="21.95" customHeight="1" x14ac:dyDescent="0.2">
      <c r="A17" s="23" t="s">
        <v>90</v>
      </c>
      <c r="B17" s="12">
        <v>184.44227572</v>
      </c>
      <c r="C17" s="12">
        <v>249.53960418399998</v>
      </c>
      <c r="D17" s="21">
        <v>-0.26086972717965828</v>
      </c>
      <c r="E17" s="21">
        <v>2.0580122076949872E-3</v>
      </c>
      <c r="F17" s="12">
        <v>734.56420902000002</v>
      </c>
      <c r="G17" s="12">
        <v>889.84518028999992</v>
      </c>
      <c r="H17" s="21">
        <v>-0.17450335711139542</v>
      </c>
    </row>
    <row r="18" spans="1:8" ht="21.95" customHeight="1" x14ac:dyDescent="0.2">
      <c r="A18" s="23" t="s">
        <v>50</v>
      </c>
      <c r="B18" s="12">
        <v>106.5927563</v>
      </c>
      <c r="C18" s="12">
        <v>107.8469138</v>
      </c>
      <c r="D18" s="21">
        <v>-1.1629053218210783E-2</v>
      </c>
      <c r="E18" s="21">
        <v>0.13461067346263847</v>
      </c>
      <c r="F18" s="12">
        <v>431.18520269999999</v>
      </c>
      <c r="G18" s="12">
        <v>334.89568872000001</v>
      </c>
      <c r="H18" s="21">
        <v>0.28752091240119199</v>
      </c>
    </row>
    <row r="19" spans="1:8" ht="21.95" customHeight="1" x14ac:dyDescent="0.2">
      <c r="A19" s="23" t="s">
        <v>91</v>
      </c>
      <c r="B19" s="12">
        <v>25.334624009999999</v>
      </c>
      <c r="C19" s="12">
        <v>18.773718989999999</v>
      </c>
      <c r="D19" s="21">
        <v>0.3494728467755765</v>
      </c>
      <c r="E19" s="21">
        <v>5.1063785060451672E-2</v>
      </c>
      <c r="F19" s="12">
        <v>89.177818479999999</v>
      </c>
      <c r="G19" s="12">
        <v>78.22373755000001</v>
      </c>
      <c r="H19" s="21">
        <v>0.1400352536593924</v>
      </c>
    </row>
    <row r="20" spans="1:8" ht="21.95" customHeight="1" x14ac:dyDescent="0.2">
      <c r="A20" s="23" t="s">
        <v>92</v>
      </c>
      <c r="B20" s="12">
        <v>43.364769718800005</v>
      </c>
      <c r="C20" s="12">
        <v>40.7861542614</v>
      </c>
      <c r="D20" s="21">
        <v>6.3222814312758238E-2</v>
      </c>
      <c r="E20" s="21">
        <v>-8.1946427794787571E-2</v>
      </c>
      <c r="F20" s="12">
        <v>167.62775475289999</v>
      </c>
      <c r="G20" s="12">
        <v>155.40975594700001</v>
      </c>
      <c r="H20" s="21">
        <v>7.8617965335887482E-2</v>
      </c>
    </row>
    <row r="21" spans="1:8" ht="21.95" customHeight="1" x14ac:dyDescent="0.2">
      <c r="A21" s="23" t="s">
        <v>93</v>
      </c>
      <c r="B21" s="12">
        <v>0.14925784</v>
      </c>
      <c r="C21" s="12">
        <v>0.10550917999999999</v>
      </c>
      <c r="D21" s="21">
        <v>0.4146431618556794</v>
      </c>
      <c r="E21" s="21">
        <v>-4.1804776485500163E-2</v>
      </c>
      <c r="F21" s="12">
        <v>0.49801568000000002</v>
      </c>
      <c r="G21" s="12">
        <v>0.42803177999999997</v>
      </c>
      <c r="H21" s="21">
        <v>0.16350164466759934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4" workbookViewId="0">
      <selection activeCell="S29" sqref="S29"/>
    </sheetView>
  </sheetViews>
  <sheetFormatPr defaultRowHeight="14.25" x14ac:dyDescent="0.2"/>
  <cols>
    <col min="2" max="2" width="10.75" customWidth="1"/>
    <col min="4" max="4" width="10.125" customWidth="1"/>
    <col min="6" max="6" width="10.25" customWidth="1"/>
    <col min="8" max="8" width="10.375" customWidth="1"/>
    <col min="10" max="10" width="10" customWidth="1"/>
    <col min="12" max="12" width="10.375" customWidth="1"/>
  </cols>
  <sheetData>
    <row r="1" spans="1:13" ht="19.5" customHeight="1" x14ac:dyDescent="0.3">
      <c r="A1" s="33" t="s">
        <v>94</v>
      </c>
      <c r="B1" s="24"/>
      <c r="C1" s="25"/>
      <c r="D1" s="24"/>
      <c r="E1" s="25"/>
      <c r="F1" s="24"/>
      <c r="G1" s="25"/>
      <c r="H1" s="24"/>
      <c r="I1" s="25"/>
      <c r="J1" s="24"/>
      <c r="K1" s="25"/>
      <c r="L1" s="24"/>
      <c r="M1" s="25"/>
    </row>
    <row r="2" spans="1:13" ht="19.5" x14ac:dyDescent="0.3">
      <c r="A2" s="46" t="s">
        <v>100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5" x14ac:dyDescent="0.25">
      <c r="A3" s="26"/>
      <c r="B3" s="27"/>
      <c r="C3" s="28"/>
      <c r="D3" s="27"/>
      <c r="E3" s="28"/>
      <c r="F3" s="27"/>
      <c r="G3" s="28"/>
      <c r="H3" s="27"/>
      <c r="I3" s="28"/>
      <c r="J3" s="27"/>
      <c r="K3" s="28"/>
      <c r="L3" s="48" t="s">
        <v>95</v>
      </c>
      <c r="M3" s="48"/>
    </row>
    <row r="4" spans="1:13" x14ac:dyDescent="0.2">
      <c r="A4" s="44" t="s">
        <v>82</v>
      </c>
      <c r="B4" s="44" t="s">
        <v>83</v>
      </c>
      <c r="C4" s="49"/>
      <c r="D4" s="49"/>
      <c r="E4" s="49"/>
      <c r="F4" s="44" t="s">
        <v>84</v>
      </c>
      <c r="G4" s="49"/>
      <c r="H4" s="49"/>
      <c r="I4" s="49"/>
      <c r="J4" s="44" t="s">
        <v>85</v>
      </c>
      <c r="K4" s="49"/>
      <c r="L4" s="49"/>
      <c r="M4" s="49"/>
    </row>
    <row r="5" spans="1:13" x14ac:dyDescent="0.2">
      <c r="A5" s="44"/>
      <c r="B5" s="40" t="s">
        <v>34</v>
      </c>
      <c r="C5" s="41"/>
      <c r="D5" s="44" t="s">
        <v>35</v>
      </c>
      <c r="E5" s="49"/>
      <c r="F5" s="40" t="s">
        <v>34</v>
      </c>
      <c r="G5" s="41"/>
      <c r="H5" s="44" t="s">
        <v>35</v>
      </c>
      <c r="I5" s="49"/>
      <c r="J5" s="40" t="s">
        <v>34</v>
      </c>
      <c r="K5" s="41"/>
      <c r="L5" s="44" t="s">
        <v>35</v>
      </c>
      <c r="M5" s="49"/>
    </row>
    <row r="6" spans="1:13" x14ac:dyDescent="0.2">
      <c r="A6" s="44"/>
      <c r="B6" s="45" t="s">
        <v>51</v>
      </c>
      <c r="C6" s="29" t="s">
        <v>86</v>
      </c>
      <c r="D6" s="50" t="s">
        <v>87</v>
      </c>
      <c r="E6" s="29" t="s">
        <v>86</v>
      </c>
      <c r="F6" s="45" t="s">
        <v>51</v>
      </c>
      <c r="G6" s="29" t="s">
        <v>86</v>
      </c>
      <c r="H6" s="45" t="s">
        <v>87</v>
      </c>
      <c r="I6" s="29" t="s">
        <v>86</v>
      </c>
      <c r="J6" s="45" t="s">
        <v>51</v>
      </c>
      <c r="K6" s="29" t="s">
        <v>86</v>
      </c>
      <c r="L6" s="45" t="s">
        <v>87</v>
      </c>
      <c r="M6" s="29" t="s">
        <v>86</v>
      </c>
    </row>
    <row r="7" spans="1:13" x14ac:dyDescent="0.2">
      <c r="A7" s="44"/>
      <c r="B7" s="45"/>
      <c r="C7" s="30" t="s">
        <v>88</v>
      </c>
      <c r="D7" s="51"/>
      <c r="E7" s="30" t="s">
        <v>88</v>
      </c>
      <c r="F7" s="45"/>
      <c r="G7" s="30" t="s">
        <v>88</v>
      </c>
      <c r="H7" s="45"/>
      <c r="I7" s="30" t="s">
        <v>88</v>
      </c>
      <c r="J7" s="45"/>
      <c r="K7" s="30" t="s">
        <v>88</v>
      </c>
      <c r="L7" s="45"/>
      <c r="M7" s="30" t="s">
        <v>88</v>
      </c>
    </row>
    <row r="8" spans="1:13" x14ac:dyDescent="0.2">
      <c r="A8" s="32" t="s">
        <v>96</v>
      </c>
      <c r="B8" s="31">
        <v>34310.551800000001</v>
      </c>
      <c r="C8" s="31">
        <v>-30.921322834547254</v>
      </c>
      <c r="D8" s="31">
        <v>133034.06719999999</v>
      </c>
      <c r="E8" s="31">
        <v>-12.794430674984616</v>
      </c>
      <c r="F8" s="31">
        <v>66736.733600000007</v>
      </c>
      <c r="G8" s="31">
        <v>24.522793693845166</v>
      </c>
      <c r="H8" s="31">
        <v>242426.0816</v>
      </c>
      <c r="I8" s="31">
        <v>29.539724976044774</v>
      </c>
      <c r="J8" s="31">
        <v>101047.28540000001</v>
      </c>
      <c r="K8" s="31">
        <v>-2.1455038588603816</v>
      </c>
      <c r="L8" s="31">
        <v>375460.14879999997</v>
      </c>
      <c r="M8" s="31">
        <v>10.528131111366838</v>
      </c>
    </row>
    <row r="9" spans="1:13" x14ac:dyDescent="0.2">
      <c r="A9" s="32" t="s">
        <v>52</v>
      </c>
      <c r="B9" s="31">
        <v>29786.439222000001</v>
      </c>
      <c r="C9" s="31">
        <v>-22.442099440901075</v>
      </c>
      <c r="D9" s="31">
        <v>113419.12289499999</v>
      </c>
      <c r="E9" s="31">
        <v>-15.844668197132043</v>
      </c>
      <c r="F9" s="31">
        <v>28250.650600000001</v>
      </c>
      <c r="G9" s="31">
        <v>-18.793694166560783</v>
      </c>
      <c r="H9" s="31">
        <v>110834.5184</v>
      </c>
      <c r="I9" s="31">
        <v>-6.2044207601056343</v>
      </c>
      <c r="J9" s="31">
        <v>58037.089822000002</v>
      </c>
      <c r="K9" s="31">
        <v>-20.708034611845708</v>
      </c>
      <c r="L9" s="31">
        <v>224253.64129499998</v>
      </c>
      <c r="M9" s="31">
        <v>-11.341024166613325</v>
      </c>
    </row>
    <row r="10" spans="1:13" x14ac:dyDescent="0.2">
      <c r="A10" s="32" t="s">
        <v>53</v>
      </c>
      <c r="B10" s="31">
        <v>48572.085567999995</v>
      </c>
      <c r="C10" s="31">
        <v>-24.079649668710847</v>
      </c>
      <c r="D10" s="31">
        <v>183241.49918399999</v>
      </c>
      <c r="E10" s="31">
        <v>-6.3658421952113295</v>
      </c>
      <c r="F10" s="31">
        <v>81550.158899999995</v>
      </c>
      <c r="G10" s="31">
        <v>-33.767729361581445</v>
      </c>
      <c r="H10" s="31">
        <v>333765.72899999999</v>
      </c>
      <c r="I10" s="31">
        <v>-15.659514451769576</v>
      </c>
      <c r="J10" s="31">
        <v>130122.24446799999</v>
      </c>
      <c r="K10" s="31">
        <v>-30.455042775652156</v>
      </c>
      <c r="L10" s="31">
        <v>517007.22818400001</v>
      </c>
      <c r="M10" s="31">
        <v>-12.584341844456533</v>
      </c>
    </row>
    <row r="11" spans="1:13" x14ac:dyDescent="0.2">
      <c r="A11" s="32" t="s">
        <v>54</v>
      </c>
      <c r="B11" s="31">
        <v>28462.243316</v>
      </c>
      <c r="C11" s="31">
        <v>-20.915506062516592</v>
      </c>
      <c r="D11" s="31">
        <v>112055.269678</v>
      </c>
      <c r="E11" s="31">
        <v>-17.811107580177566</v>
      </c>
      <c r="F11" s="31">
        <v>26321.041399999998</v>
      </c>
      <c r="G11" s="31">
        <v>-5.0987179459444718</v>
      </c>
      <c r="H11" s="31">
        <v>108560.77069999999</v>
      </c>
      <c r="I11" s="31">
        <v>13.815560224947182</v>
      </c>
      <c r="J11" s="31">
        <v>54783.284715999995</v>
      </c>
      <c r="K11" s="31">
        <v>-14.031511677346407</v>
      </c>
      <c r="L11" s="31">
        <v>220616.04037800001</v>
      </c>
      <c r="M11" s="31">
        <v>-4.7926995299205428</v>
      </c>
    </row>
    <row r="12" spans="1:13" x14ac:dyDescent="0.2">
      <c r="A12" s="32" t="s">
        <v>55</v>
      </c>
      <c r="B12" s="31">
        <v>36750.091287000003</v>
      </c>
      <c r="C12" s="31">
        <v>-31.611390616406425</v>
      </c>
      <c r="D12" s="31">
        <v>165289.94006200001</v>
      </c>
      <c r="E12" s="31">
        <v>-23.440576368457126</v>
      </c>
      <c r="F12" s="31">
        <v>54991.0815</v>
      </c>
      <c r="G12" s="31">
        <v>12.337108268044684</v>
      </c>
      <c r="H12" s="31">
        <v>201796.6244</v>
      </c>
      <c r="I12" s="31">
        <v>21.268349286107991</v>
      </c>
      <c r="J12" s="31">
        <v>91741.172787000003</v>
      </c>
      <c r="K12" s="31">
        <v>-10.66114235534145</v>
      </c>
      <c r="L12" s="31">
        <v>367086.56446200004</v>
      </c>
      <c r="M12" s="31">
        <v>-3.9801023548372325</v>
      </c>
    </row>
    <row r="13" spans="1:13" x14ac:dyDescent="0.2">
      <c r="A13" s="32" t="s">
        <v>56</v>
      </c>
      <c r="B13" s="31">
        <v>79307.438670999996</v>
      </c>
      <c r="C13" s="31">
        <v>-24.682088283905916</v>
      </c>
      <c r="D13" s="31">
        <v>315388.28382399998</v>
      </c>
      <c r="E13" s="31">
        <v>-12.142744356074001</v>
      </c>
      <c r="F13" s="31">
        <v>54651.341200000003</v>
      </c>
      <c r="G13" s="31">
        <v>5.0833141214087343</v>
      </c>
      <c r="H13" s="31">
        <v>212178.85260000001</v>
      </c>
      <c r="I13" s="31">
        <v>20.417586270765458</v>
      </c>
      <c r="J13" s="31">
        <v>133958.77987100001</v>
      </c>
      <c r="K13" s="31">
        <v>-14.841126476169764</v>
      </c>
      <c r="L13" s="31">
        <v>527567.13642400003</v>
      </c>
      <c r="M13" s="31">
        <v>-1.4226006501518595</v>
      </c>
    </row>
    <row r="14" spans="1:13" x14ac:dyDescent="0.2">
      <c r="A14" s="32" t="s">
        <v>57</v>
      </c>
      <c r="B14" s="31">
        <v>23334.754502</v>
      </c>
      <c r="C14" s="31">
        <v>-43.419728409743655</v>
      </c>
      <c r="D14" s="31">
        <v>90289.979191999999</v>
      </c>
      <c r="E14" s="31">
        <v>-40.398772111302947</v>
      </c>
      <c r="F14" s="31">
        <v>32568.880000000001</v>
      </c>
      <c r="G14" s="31">
        <v>-0.2096680149191226</v>
      </c>
      <c r="H14" s="31">
        <v>131009.5426</v>
      </c>
      <c r="I14" s="31">
        <v>5.8657228519339171</v>
      </c>
      <c r="J14" s="31">
        <v>55903.634502000001</v>
      </c>
      <c r="K14" s="31">
        <v>-24.330989321949389</v>
      </c>
      <c r="L14" s="31">
        <v>221299.52179199998</v>
      </c>
      <c r="M14" s="31">
        <v>-19.597850793450259</v>
      </c>
    </row>
    <row r="15" spans="1:13" x14ac:dyDescent="0.2">
      <c r="A15" s="32" t="s">
        <v>58</v>
      </c>
      <c r="B15" s="31">
        <v>32913.133866999997</v>
      </c>
      <c r="C15" s="31">
        <v>-24.979774291043455</v>
      </c>
      <c r="D15" s="31">
        <v>140958.87041999999</v>
      </c>
      <c r="E15" s="31">
        <v>-11.162695539188938</v>
      </c>
      <c r="F15" s="31">
        <v>44197.5694</v>
      </c>
      <c r="G15" s="31">
        <v>2.851180817432609</v>
      </c>
      <c r="H15" s="31">
        <v>184861.1465</v>
      </c>
      <c r="I15" s="31">
        <v>10.369194008018026</v>
      </c>
      <c r="J15" s="31">
        <v>77110.703267000004</v>
      </c>
      <c r="K15" s="31">
        <v>-11.208506927608891</v>
      </c>
      <c r="L15" s="31">
        <v>325820.01691999997</v>
      </c>
      <c r="M15" s="31">
        <v>-0.10553606774584413</v>
      </c>
    </row>
    <row r="16" spans="1:13" x14ac:dyDescent="0.2">
      <c r="A16" s="32" t="s">
        <v>59</v>
      </c>
      <c r="B16" s="31">
        <v>45272.923677999999</v>
      </c>
      <c r="C16" s="31">
        <v>-1.418371235625189</v>
      </c>
      <c r="D16" s="31">
        <v>175705.87075100001</v>
      </c>
      <c r="E16" s="31">
        <v>12.00528448083066</v>
      </c>
      <c r="F16" s="31">
        <v>37009.527999999998</v>
      </c>
      <c r="G16" s="31">
        <v>10.111684007271442</v>
      </c>
      <c r="H16" s="31">
        <v>139516.57380000001</v>
      </c>
      <c r="I16" s="31">
        <v>24.405685371367149</v>
      </c>
      <c r="J16" s="31">
        <v>82282.451677999998</v>
      </c>
      <c r="K16" s="31">
        <v>3.454132135323734</v>
      </c>
      <c r="L16" s="31">
        <v>315222.44455100002</v>
      </c>
      <c r="M16" s="31">
        <v>17.174657353667037</v>
      </c>
    </row>
    <row r="17" spans="1:13" x14ac:dyDescent="0.2">
      <c r="A17" s="32" t="s">
        <v>60</v>
      </c>
      <c r="B17" s="31">
        <v>111366.532834</v>
      </c>
      <c r="C17" s="31">
        <v>-13.84696441028184</v>
      </c>
      <c r="D17" s="31">
        <v>448944.60751300002</v>
      </c>
      <c r="E17" s="31">
        <v>-5.6308185181560635</v>
      </c>
      <c r="F17" s="31">
        <v>194672.08790000001</v>
      </c>
      <c r="G17" s="31">
        <v>-12.51109872917969</v>
      </c>
      <c r="H17" s="31">
        <v>752594.61690000002</v>
      </c>
      <c r="I17" s="31">
        <v>4.1874915552551082</v>
      </c>
      <c r="J17" s="31">
        <v>306038.620734</v>
      </c>
      <c r="K17" s="31">
        <v>-13.001984021255685</v>
      </c>
      <c r="L17" s="31">
        <v>1201539.224413</v>
      </c>
      <c r="M17" s="31">
        <v>0.28884390368358376</v>
      </c>
    </row>
    <row r="18" spans="1:13" x14ac:dyDescent="0.2">
      <c r="A18" s="32" t="s">
        <v>61</v>
      </c>
      <c r="B18" s="31">
        <v>128693.102936</v>
      </c>
      <c r="C18" s="31">
        <v>-8.2176819579379057</v>
      </c>
      <c r="D18" s="31">
        <v>495802.821712</v>
      </c>
      <c r="E18" s="31">
        <v>-3.7095311879522237</v>
      </c>
      <c r="F18" s="31">
        <v>133182.68340000001</v>
      </c>
      <c r="G18" s="31">
        <v>-10.515906992169528</v>
      </c>
      <c r="H18" s="31">
        <v>520835.18920000002</v>
      </c>
      <c r="I18" s="31">
        <v>13.775904336601666</v>
      </c>
      <c r="J18" s="31">
        <v>261875.78633600002</v>
      </c>
      <c r="K18" s="31">
        <v>-9.4010566029494846</v>
      </c>
      <c r="L18" s="31">
        <v>1016638.010912</v>
      </c>
      <c r="M18" s="31">
        <v>4.5196799362335289</v>
      </c>
    </row>
    <row r="19" spans="1:13" x14ac:dyDescent="0.2">
      <c r="A19" s="32" t="s">
        <v>62</v>
      </c>
      <c r="B19" s="31">
        <v>61315.281115999998</v>
      </c>
      <c r="C19" s="31">
        <v>-19.234369379219203</v>
      </c>
      <c r="D19" s="31">
        <v>245365.31954900001</v>
      </c>
      <c r="E19" s="31">
        <v>2.8339663096875514</v>
      </c>
      <c r="F19" s="31">
        <v>67840.251600000003</v>
      </c>
      <c r="G19" s="31">
        <v>7.9755184246073805</v>
      </c>
      <c r="H19" s="31">
        <v>274578.93819999998</v>
      </c>
      <c r="I19" s="31">
        <v>34.594914577804708</v>
      </c>
      <c r="J19" s="31">
        <v>129155.532716</v>
      </c>
      <c r="K19" s="31">
        <v>-6.9128056098488102</v>
      </c>
      <c r="L19" s="31">
        <v>519944.25774899998</v>
      </c>
      <c r="M19" s="31">
        <v>17.473034417748874</v>
      </c>
    </row>
    <row r="20" spans="1:13" x14ac:dyDescent="0.2">
      <c r="A20" s="32" t="s">
        <v>63</v>
      </c>
      <c r="B20" s="31">
        <v>36035.483044000001</v>
      </c>
      <c r="C20" s="31">
        <v>-18.557085761096005</v>
      </c>
      <c r="D20" s="31">
        <v>145194.84231800001</v>
      </c>
      <c r="E20" s="31">
        <v>-8.3374096927943864</v>
      </c>
      <c r="F20" s="31">
        <v>72555.341799999995</v>
      </c>
      <c r="G20" s="31">
        <v>-32.2849123506493</v>
      </c>
      <c r="H20" s="31">
        <v>292491.40899999999</v>
      </c>
      <c r="I20" s="31">
        <v>-24.262813762601549</v>
      </c>
      <c r="J20" s="31">
        <v>108590.82484399999</v>
      </c>
      <c r="K20" s="31">
        <v>-28.272834378889133</v>
      </c>
      <c r="L20" s="31">
        <v>437686.25131800002</v>
      </c>
      <c r="M20" s="31">
        <v>-19.630727299220176</v>
      </c>
    </row>
    <row r="21" spans="1:13" x14ac:dyDescent="0.2">
      <c r="A21" s="32" t="s">
        <v>64</v>
      </c>
      <c r="B21" s="31">
        <v>29731.879167999999</v>
      </c>
      <c r="C21" s="31">
        <v>-39.55472777950154</v>
      </c>
      <c r="D21" s="31">
        <v>125271.34886500001</v>
      </c>
      <c r="E21" s="31">
        <v>-22.7412746201361</v>
      </c>
      <c r="F21" s="31">
        <v>56339.210800000001</v>
      </c>
      <c r="G21" s="31">
        <v>-14.948166113962898</v>
      </c>
      <c r="H21" s="31">
        <v>212980.3621</v>
      </c>
      <c r="I21" s="31">
        <v>-0.54532059545479994</v>
      </c>
      <c r="J21" s="31">
        <v>86071.089968</v>
      </c>
      <c r="K21" s="31">
        <v>-25.433820596026607</v>
      </c>
      <c r="L21" s="31">
        <v>338251.71096499998</v>
      </c>
      <c r="M21" s="31">
        <v>-10.109581838418563</v>
      </c>
    </row>
    <row r="22" spans="1:13" x14ac:dyDescent="0.2">
      <c r="A22" s="32" t="s">
        <v>65</v>
      </c>
      <c r="B22" s="31">
        <v>119683.53</v>
      </c>
      <c r="C22" s="31">
        <v>-8.2149149817500184</v>
      </c>
      <c r="D22" s="31">
        <v>477087.25786800002</v>
      </c>
      <c r="E22" s="31">
        <v>-4.569399146209955</v>
      </c>
      <c r="F22" s="31">
        <v>169451.0834</v>
      </c>
      <c r="G22" s="31">
        <v>-0.78271753140313305</v>
      </c>
      <c r="H22" s="31">
        <v>681299.78769999999</v>
      </c>
      <c r="I22" s="31">
        <v>13.952556663330798</v>
      </c>
      <c r="J22" s="31">
        <v>289134.61340000003</v>
      </c>
      <c r="K22" s="31">
        <v>-4.0004406312189902</v>
      </c>
      <c r="L22" s="31">
        <v>1158387.0455680001</v>
      </c>
      <c r="M22" s="31">
        <v>5.5178632928841083</v>
      </c>
    </row>
    <row r="23" spans="1:13" x14ac:dyDescent="0.2">
      <c r="A23" s="32" t="s">
        <v>66</v>
      </c>
      <c r="B23" s="31">
        <v>58184.665224999997</v>
      </c>
      <c r="C23" s="31">
        <v>-5.5379199764062861</v>
      </c>
      <c r="D23" s="31">
        <v>220373.66904800001</v>
      </c>
      <c r="E23" s="31">
        <v>0.96359682262446222</v>
      </c>
      <c r="F23" s="31">
        <v>143219.5251</v>
      </c>
      <c r="G23" s="31">
        <v>-2.3128074731973185</v>
      </c>
      <c r="H23" s="31">
        <v>562579.5673</v>
      </c>
      <c r="I23" s="31">
        <v>22.314412636842061</v>
      </c>
      <c r="J23" s="31">
        <v>201404.190325</v>
      </c>
      <c r="K23" s="31">
        <v>-3.266926136077017</v>
      </c>
      <c r="L23" s="31">
        <v>782953.23634800001</v>
      </c>
      <c r="M23" s="31">
        <v>15.443072964976997</v>
      </c>
    </row>
    <row r="24" spans="1:13" x14ac:dyDescent="0.2">
      <c r="A24" s="32" t="s">
        <v>67</v>
      </c>
      <c r="B24" s="31">
        <v>66761.015501000002</v>
      </c>
      <c r="C24" s="31">
        <v>-18.457196418112662</v>
      </c>
      <c r="D24" s="31">
        <v>277443.253142</v>
      </c>
      <c r="E24" s="31">
        <v>-16.573436921892039</v>
      </c>
      <c r="F24" s="31">
        <v>88800.226899999994</v>
      </c>
      <c r="G24" s="31">
        <v>-13.680299182540914</v>
      </c>
      <c r="H24" s="31">
        <v>348024.98759999999</v>
      </c>
      <c r="I24" s="31">
        <v>4.4307452373169056</v>
      </c>
      <c r="J24" s="31">
        <v>155561.242401</v>
      </c>
      <c r="K24" s="31">
        <v>-15.797237150358704</v>
      </c>
      <c r="L24" s="31">
        <v>625468.24074200005</v>
      </c>
      <c r="M24" s="31">
        <v>-6.0603160480942435</v>
      </c>
    </row>
    <row r="25" spans="1:13" x14ac:dyDescent="0.2">
      <c r="A25" s="32" t="s">
        <v>68</v>
      </c>
      <c r="B25" s="31">
        <v>70717.061340999993</v>
      </c>
      <c r="C25" s="31">
        <v>-10.613761485624082</v>
      </c>
      <c r="D25" s="31">
        <v>282408.19521699997</v>
      </c>
      <c r="E25" s="31">
        <v>-5.7219743842819266</v>
      </c>
      <c r="F25" s="31">
        <v>55336.000500000002</v>
      </c>
      <c r="G25" s="31">
        <v>-33.493485520146415</v>
      </c>
      <c r="H25" s="31">
        <v>199446.50459999999</v>
      </c>
      <c r="I25" s="31">
        <v>-40.434028029447632</v>
      </c>
      <c r="J25" s="31">
        <v>126053.06184099999</v>
      </c>
      <c r="K25" s="31">
        <v>-22.341867996321216</v>
      </c>
      <c r="L25" s="31">
        <v>481854.69981699996</v>
      </c>
      <c r="M25" s="31">
        <v>-24.043354402461318</v>
      </c>
    </row>
    <row r="26" spans="1:13" x14ac:dyDescent="0.2">
      <c r="A26" s="32" t="s">
        <v>69</v>
      </c>
      <c r="B26" s="31">
        <v>159379.94367199999</v>
      </c>
      <c r="C26" s="31">
        <v>-21.083738689046321</v>
      </c>
      <c r="D26" s="31">
        <v>649738.68958400004</v>
      </c>
      <c r="E26" s="31">
        <v>-11.99008535505863</v>
      </c>
      <c r="F26" s="31">
        <v>173754.27600000001</v>
      </c>
      <c r="G26" s="31">
        <v>-12.370245086953805</v>
      </c>
      <c r="H26" s="31">
        <v>660660.10400000005</v>
      </c>
      <c r="I26" s="31">
        <v>-3.3655379453330232</v>
      </c>
      <c r="J26" s="31">
        <v>333134.21967200004</v>
      </c>
      <c r="K26" s="31">
        <v>-16.767033928958629</v>
      </c>
      <c r="L26" s="31">
        <v>1310398.7935840001</v>
      </c>
      <c r="M26" s="31">
        <v>-7.8433576281784685</v>
      </c>
    </row>
    <row r="27" spans="1:13" x14ac:dyDescent="0.2">
      <c r="A27" s="32" t="s">
        <v>70</v>
      </c>
      <c r="B27" s="31">
        <v>36928.391210000002</v>
      </c>
      <c r="C27" s="31">
        <v>-26.514740986893592</v>
      </c>
      <c r="D27" s="31">
        <v>144408.49234200001</v>
      </c>
      <c r="E27" s="31">
        <v>-21.610172778851695</v>
      </c>
      <c r="F27" s="31">
        <v>21302.8315</v>
      </c>
      <c r="G27" s="31">
        <v>-41.209987399083658</v>
      </c>
      <c r="H27" s="31">
        <v>94284.370500000005</v>
      </c>
      <c r="I27" s="31">
        <v>-28.113039189515526</v>
      </c>
      <c r="J27" s="31">
        <v>58231.222710000002</v>
      </c>
      <c r="K27" s="31">
        <v>-32.671519828621577</v>
      </c>
      <c r="L27" s="31">
        <v>238692.86284200003</v>
      </c>
      <c r="M27" s="31">
        <v>-24.314550660061389</v>
      </c>
    </row>
    <row r="28" spans="1:13" x14ac:dyDescent="0.2">
      <c r="A28" s="32" t="s">
        <v>71</v>
      </c>
      <c r="B28" s="31">
        <v>7173.5384270000004</v>
      </c>
      <c r="C28" s="31">
        <v>-39.193263622941686</v>
      </c>
      <c r="D28" s="31">
        <v>33993.257953</v>
      </c>
      <c r="E28" s="31">
        <v>-28.63345715393341</v>
      </c>
      <c r="F28" s="31">
        <v>5990.53755</v>
      </c>
      <c r="G28" s="31">
        <v>-52.888208402605308</v>
      </c>
      <c r="H28" s="31">
        <v>27096.29837</v>
      </c>
      <c r="I28" s="31">
        <v>-38.151942779528838</v>
      </c>
      <c r="J28" s="31">
        <v>13164.075977</v>
      </c>
      <c r="K28" s="31">
        <v>-46.297257012891279</v>
      </c>
      <c r="L28" s="31">
        <v>61089.556322999997</v>
      </c>
      <c r="M28" s="31">
        <v>-33.193839972185387</v>
      </c>
    </row>
    <row r="29" spans="1:13" x14ac:dyDescent="0.2">
      <c r="A29" s="32" t="s">
        <v>72</v>
      </c>
      <c r="B29" s="31">
        <v>35780.527369000003</v>
      </c>
      <c r="C29" s="31">
        <v>-24.409283175137382</v>
      </c>
      <c r="D29" s="31">
        <v>151867.91028400001</v>
      </c>
      <c r="E29" s="31">
        <v>-21.325771064685185</v>
      </c>
      <c r="F29" s="31">
        <v>50699.064899999998</v>
      </c>
      <c r="G29" s="31">
        <v>-34.244291631296917</v>
      </c>
      <c r="H29" s="31">
        <v>182190.128</v>
      </c>
      <c r="I29" s="31">
        <v>-11.521914662828635</v>
      </c>
      <c r="J29" s="31">
        <v>86479.592269000001</v>
      </c>
      <c r="K29" s="31">
        <v>-30.503146829402798</v>
      </c>
      <c r="L29" s="31">
        <v>334058.03828400001</v>
      </c>
      <c r="M29" s="31">
        <v>-16.265564609342974</v>
      </c>
    </row>
    <row r="30" spans="1:13" x14ac:dyDescent="0.2">
      <c r="A30" s="32" t="s">
        <v>73</v>
      </c>
      <c r="B30" s="31">
        <v>78604.785793000003</v>
      </c>
      <c r="C30" s="31">
        <v>1.3051581463354336</v>
      </c>
      <c r="D30" s="31">
        <v>342540.93268299999</v>
      </c>
      <c r="E30" s="31">
        <v>12.339693725587713</v>
      </c>
      <c r="F30" s="31">
        <v>79110.302100000001</v>
      </c>
      <c r="G30" s="31">
        <v>66.054316199291279</v>
      </c>
      <c r="H30" s="31">
        <v>304088.38900000002</v>
      </c>
      <c r="I30" s="31">
        <v>83.386430204791495</v>
      </c>
      <c r="J30" s="31">
        <v>157715.08789299999</v>
      </c>
      <c r="K30" s="31">
        <v>25.93701506483016</v>
      </c>
      <c r="L30" s="31">
        <v>646629.32168300007</v>
      </c>
      <c r="M30" s="31">
        <v>37.366273223413764</v>
      </c>
    </row>
    <row r="31" spans="1:13" x14ac:dyDescent="0.2">
      <c r="A31" s="32" t="s">
        <v>74</v>
      </c>
      <c r="B31" s="31">
        <v>20692.272607999999</v>
      </c>
      <c r="C31" s="31">
        <v>-7.8700132261570559</v>
      </c>
      <c r="D31" s="31">
        <v>81697.316141000003</v>
      </c>
      <c r="E31" s="31">
        <v>-4.2380307579925187</v>
      </c>
      <c r="F31" s="31">
        <v>38488.274400000002</v>
      </c>
      <c r="G31" s="31">
        <v>13.416799345812988</v>
      </c>
      <c r="H31" s="31">
        <v>151534.08480000001</v>
      </c>
      <c r="I31" s="31">
        <v>27.619682717723599</v>
      </c>
      <c r="J31" s="31">
        <v>59180.547008000001</v>
      </c>
      <c r="K31" s="31">
        <v>4.9391330831420159</v>
      </c>
      <c r="L31" s="31">
        <v>233231.40094100003</v>
      </c>
      <c r="M31" s="31">
        <v>14.300146875928796</v>
      </c>
    </row>
    <row r="32" spans="1:13" x14ac:dyDescent="0.2">
      <c r="A32" s="32" t="s">
        <v>75</v>
      </c>
      <c r="B32" s="31">
        <v>64128.386327</v>
      </c>
      <c r="C32" s="31">
        <v>-12.388389259316009</v>
      </c>
      <c r="D32" s="31">
        <v>249765.61835800001</v>
      </c>
      <c r="E32" s="31">
        <v>-3.3065843320873709</v>
      </c>
      <c r="F32" s="31">
        <v>71620.216899999999</v>
      </c>
      <c r="G32" s="31">
        <v>5.0990600398207082</v>
      </c>
      <c r="H32" s="31">
        <v>290189.11940000003</v>
      </c>
      <c r="I32" s="31">
        <v>22.874104041436947</v>
      </c>
      <c r="J32" s="31">
        <v>135748.60322699999</v>
      </c>
      <c r="K32" s="31">
        <v>-3.9571175680988659</v>
      </c>
      <c r="L32" s="31">
        <v>539954.73775800003</v>
      </c>
      <c r="M32" s="31">
        <v>9.1976712641922411</v>
      </c>
    </row>
    <row r="33" spans="1:13" x14ac:dyDescent="0.2">
      <c r="A33" s="32" t="s">
        <v>76</v>
      </c>
      <c r="B33" s="31">
        <v>10957.9452</v>
      </c>
      <c r="C33" s="31">
        <v>-32.995806940032828</v>
      </c>
      <c r="D33" s="31">
        <v>49731.187400000003</v>
      </c>
      <c r="E33" s="31">
        <v>-27.374659124314444</v>
      </c>
      <c r="F33" s="31">
        <v>6484.4413999999997</v>
      </c>
      <c r="G33" s="31">
        <v>-32.950807399725171</v>
      </c>
      <c r="H33" s="31">
        <v>21051.596300000001</v>
      </c>
      <c r="I33" s="31">
        <v>-20.334155581446812</v>
      </c>
      <c r="J33" s="31">
        <v>17442.386599999998</v>
      </c>
      <c r="K33" s="31">
        <v>-32.979084812146915</v>
      </c>
      <c r="L33" s="31">
        <v>70782.7837</v>
      </c>
      <c r="M33" s="31">
        <v>-25.41425881582277</v>
      </c>
    </row>
    <row r="34" spans="1:13" x14ac:dyDescent="0.2">
      <c r="A34" s="32" t="s">
        <v>77</v>
      </c>
      <c r="B34" s="31">
        <v>80486.770692000006</v>
      </c>
      <c r="C34" s="31">
        <v>-5.6150871651972993</v>
      </c>
      <c r="D34" s="31">
        <v>310949.26367199997</v>
      </c>
      <c r="E34" s="31">
        <v>-3.352188043670838</v>
      </c>
      <c r="F34" s="31">
        <v>44559.779699999999</v>
      </c>
      <c r="G34" s="31">
        <v>-42.506099144696584</v>
      </c>
      <c r="H34" s="31">
        <v>179935.06899999999</v>
      </c>
      <c r="I34" s="31">
        <v>-29.44032491480521</v>
      </c>
      <c r="J34" s="31">
        <v>125046.550392</v>
      </c>
      <c r="K34" s="31">
        <v>-23.179947872686395</v>
      </c>
      <c r="L34" s="31">
        <v>490884.33267199993</v>
      </c>
      <c r="M34" s="31">
        <v>-14.887199172102864</v>
      </c>
    </row>
    <row r="35" spans="1:13" x14ac:dyDescent="0.2">
      <c r="A35" s="32" t="s">
        <v>78</v>
      </c>
      <c r="B35" s="31">
        <v>29461.041624000001</v>
      </c>
      <c r="C35" s="31">
        <v>-17.476779252471744</v>
      </c>
      <c r="D35" s="31">
        <v>119823.73255299999</v>
      </c>
      <c r="E35" s="31">
        <v>-11.259297515389825</v>
      </c>
      <c r="F35" s="31">
        <v>27266.3482</v>
      </c>
      <c r="G35" s="31">
        <v>-8.2604628033328069</v>
      </c>
      <c r="H35" s="31">
        <v>104551.88310000001</v>
      </c>
      <c r="I35" s="31">
        <v>-5.3942118617085475</v>
      </c>
      <c r="J35" s="31">
        <v>56727.389823999998</v>
      </c>
      <c r="K35" s="31">
        <v>-13.289755550791016</v>
      </c>
      <c r="L35" s="31">
        <v>224375.61565300002</v>
      </c>
      <c r="M35" s="31">
        <v>-8.6195264953792545</v>
      </c>
    </row>
    <row r="36" spans="1:13" x14ac:dyDescent="0.2">
      <c r="A36" s="32" t="s">
        <v>79</v>
      </c>
      <c r="B36" s="31">
        <v>11291.375109000001</v>
      </c>
      <c r="C36" s="31">
        <v>-23.536060055270809</v>
      </c>
      <c r="D36" s="31">
        <v>42807.983660999998</v>
      </c>
      <c r="E36" s="31">
        <v>-19.026194291892111</v>
      </c>
      <c r="F36" s="31">
        <v>6431.1714000000002</v>
      </c>
      <c r="G36" s="31">
        <v>-23.968843543848863</v>
      </c>
      <c r="H36" s="31">
        <v>23862.992200000001</v>
      </c>
      <c r="I36" s="31">
        <v>-4.6902642061588002</v>
      </c>
      <c r="J36" s="31">
        <v>17722.546509</v>
      </c>
      <c r="K36" s="31">
        <v>-23.693677242069672</v>
      </c>
      <c r="L36" s="31">
        <v>66670.975860999999</v>
      </c>
      <c r="M36" s="31">
        <v>-14.418803499600234</v>
      </c>
    </row>
    <row r="37" spans="1:13" x14ac:dyDescent="0.2">
      <c r="A37" s="32" t="s">
        <v>80</v>
      </c>
      <c r="B37" s="31">
        <v>11638.443931</v>
      </c>
      <c r="C37" s="31">
        <v>-35.351547313738727</v>
      </c>
      <c r="D37" s="31">
        <v>48933.094790000003</v>
      </c>
      <c r="E37" s="31">
        <v>-16.394535791730249</v>
      </c>
      <c r="F37" s="31">
        <v>11309.291800000001</v>
      </c>
      <c r="G37" s="31">
        <v>-4.913514645160582</v>
      </c>
      <c r="H37" s="31">
        <v>46751.7402</v>
      </c>
      <c r="I37" s="31">
        <v>17.138592554801356</v>
      </c>
      <c r="J37" s="31">
        <v>22947.735731000001</v>
      </c>
      <c r="K37" s="31">
        <v>-23.242360996704257</v>
      </c>
      <c r="L37" s="31">
        <v>95684.834990000003</v>
      </c>
      <c r="M37" s="31">
        <v>-2.7988855851813361</v>
      </c>
    </row>
    <row r="38" spans="1:13" x14ac:dyDescent="0.2">
      <c r="A38" s="32" t="s">
        <v>81</v>
      </c>
      <c r="B38" s="31">
        <v>40804.300999999999</v>
      </c>
      <c r="C38" s="31">
        <v>-11.892722956601023</v>
      </c>
      <c r="D38" s="31">
        <v>161019.43599999999</v>
      </c>
      <c r="E38" s="31">
        <v>-13.491291814194634</v>
      </c>
      <c r="F38" s="31">
        <v>25620.976999999999</v>
      </c>
      <c r="G38" s="31">
        <v>-7.9018858185096557</v>
      </c>
      <c r="H38" s="31">
        <v>100001.8944</v>
      </c>
      <c r="I38" s="31">
        <v>2.8488950844483836</v>
      </c>
      <c r="J38" s="31">
        <v>66425.277999999991</v>
      </c>
      <c r="K38" s="31">
        <v>-10.39508301102364</v>
      </c>
      <c r="L38" s="31">
        <v>261021.33039999998</v>
      </c>
      <c r="M38" s="31">
        <v>-7.8843913883766357</v>
      </c>
    </row>
    <row r="39" spans="1:13" x14ac:dyDescent="0.2">
      <c r="A39" s="32" t="s">
        <v>97</v>
      </c>
      <c r="B39" s="31">
        <v>1628525.9340379999</v>
      </c>
      <c r="C39" s="31">
        <v>-17.37271351696295</v>
      </c>
      <c r="D39" s="31">
        <v>6534551.1298590004</v>
      </c>
      <c r="E39" s="31">
        <v>-9.1894673909252784</v>
      </c>
      <c r="F39" s="31">
        <v>1970310.90885</v>
      </c>
      <c r="G39" s="31">
        <v>-10.423681192067761</v>
      </c>
      <c r="H39" s="31">
        <v>7695978.8714699997</v>
      </c>
      <c r="I39" s="31">
        <v>4.1092201036365257</v>
      </c>
      <c r="J39" s="31">
        <v>3598836.842888</v>
      </c>
      <c r="K39" s="31">
        <v>-13.707698334867683</v>
      </c>
      <c r="L39" s="31">
        <v>14230530.001329001</v>
      </c>
      <c r="M39" s="31">
        <v>-2.4505988127043556</v>
      </c>
    </row>
  </sheetData>
  <mergeCells count="18">
    <mergeCell ref="F6:F7"/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2019-05-21T02:16:50Z</dcterms:modified>
</cp:coreProperties>
</file>