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3月销售情况表" sheetId="1" r:id="rId1"/>
    <sheet name="3月各类型彩票销售情况表" sheetId="2" r:id="rId2"/>
    <sheet name="3月各地区销售情况表" sheetId="3" r:id="rId3"/>
  </sheets>
  <externalReferences>
    <externalReference r:id="rId4"/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9" i="3" l="1"/>
  <c r="M39" i="3" s="1"/>
  <c r="J39" i="3"/>
  <c r="K39" i="3" s="1"/>
  <c r="I39" i="3"/>
  <c r="G39" i="3"/>
  <c r="E39" i="3"/>
  <c r="C39" i="3"/>
  <c r="L38" i="3"/>
  <c r="M38" i="3" s="1"/>
  <c r="J38" i="3"/>
  <c r="K38" i="3" s="1"/>
  <c r="I38" i="3"/>
  <c r="G38" i="3"/>
  <c r="E38" i="3"/>
  <c r="C38" i="3"/>
  <c r="M37" i="3"/>
  <c r="L37" i="3"/>
  <c r="J37" i="3"/>
  <c r="K37" i="3" s="1"/>
  <c r="I37" i="3"/>
  <c r="G37" i="3"/>
  <c r="E37" i="3"/>
  <c r="C37" i="3"/>
  <c r="L36" i="3"/>
  <c r="M36" i="3" s="1"/>
  <c r="J36" i="3"/>
  <c r="K36" i="3" s="1"/>
  <c r="I36" i="3"/>
  <c r="G36" i="3"/>
  <c r="E36" i="3"/>
  <c r="C36" i="3"/>
  <c r="L35" i="3"/>
  <c r="M35" i="3" s="1"/>
  <c r="J35" i="3"/>
  <c r="K35" i="3" s="1"/>
  <c r="I35" i="3"/>
  <c r="G35" i="3"/>
  <c r="E35" i="3"/>
  <c r="C35" i="3"/>
  <c r="L34" i="3"/>
  <c r="M34" i="3" s="1"/>
  <c r="J34" i="3"/>
  <c r="K34" i="3" s="1"/>
  <c r="I34" i="3"/>
  <c r="G34" i="3"/>
  <c r="E34" i="3"/>
  <c r="C34" i="3"/>
  <c r="M33" i="3"/>
  <c r="L33" i="3"/>
  <c r="J33" i="3"/>
  <c r="K33" i="3" s="1"/>
  <c r="I33" i="3"/>
  <c r="G33" i="3"/>
  <c r="E33" i="3"/>
  <c r="C33" i="3"/>
  <c r="L32" i="3"/>
  <c r="M32" i="3" s="1"/>
  <c r="J32" i="3"/>
  <c r="K32" i="3" s="1"/>
  <c r="I32" i="3"/>
  <c r="G32" i="3"/>
  <c r="E32" i="3"/>
  <c r="C32" i="3"/>
  <c r="L31" i="3"/>
  <c r="M31" i="3" s="1"/>
  <c r="J31" i="3"/>
  <c r="K31" i="3" s="1"/>
  <c r="I31" i="3"/>
  <c r="G31" i="3"/>
  <c r="E31" i="3"/>
  <c r="C31" i="3"/>
  <c r="L30" i="3"/>
  <c r="M30" i="3" s="1"/>
  <c r="J30" i="3"/>
  <c r="K30" i="3" s="1"/>
  <c r="I30" i="3"/>
  <c r="G30" i="3"/>
  <c r="E30" i="3"/>
  <c r="C30" i="3"/>
  <c r="M29" i="3"/>
  <c r="L29" i="3"/>
  <c r="J29" i="3"/>
  <c r="K29" i="3" s="1"/>
  <c r="I29" i="3"/>
  <c r="G29" i="3"/>
  <c r="E29" i="3"/>
  <c r="C29" i="3"/>
  <c r="L28" i="3"/>
  <c r="M28" i="3" s="1"/>
  <c r="J28" i="3"/>
  <c r="K28" i="3" s="1"/>
  <c r="I28" i="3"/>
  <c r="G28" i="3"/>
  <c r="E28" i="3"/>
  <c r="C28" i="3"/>
  <c r="L27" i="3"/>
  <c r="M27" i="3" s="1"/>
  <c r="J27" i="3"/>
  <c r="K27" i="3" s="1"/>
  <c r="I27" i="3"/>
  <c r="G27" i="3"/>
  <c r="E27" i="3"/>
  <c r="C27" i="3"/>
  <c r="L26" i="3"/>
  <c r="M26" i="3" s="1"/>
  <c r="J26" i="3"/>
  <c r="K26" i="3" s="1"/>
  <c r="I26" i="3"/>
  <c r="G26" i="3"/>
  <c r="E26" i="3"/>
  <c r="C26" i="3"/>
  <c r="M25" i="3"/>
  <c r="L25" i="3"/>
  <c r="J25" i="3"/>
  <c r="K25" i="3" s="1"/>
  <c r="I25" i="3"/>
  <c r="G25" i="3"/>
  <c r="E25" i="3"/>
  <c r="C25" i="3"/>
  <c r="L24" i="3"/>
  <c r="M24" i="3" s="1"/>
  <c r="J24" i="3"/>
  <c r="K24" i="3" s="1"/>
  <c r="I24" i="3"/>
  <c r="G24" i="3"/>
  <c r="E24" i="3"/>
  <c r="C24" i="3"/>
  <c r="L23" i="3"/>
  <c r="M23" i="3" s="1"/>
  <c r="J23" i="3"/>
  <c r="K23" i="3" s="1"/>
  <c r="I23" i="3"/>
  <c r="G23" i="3"/>
  <c r="E23" i="3"/>
  <c r="C23" i="3"/>
  <c r="L22" i="3"/>
  <c r="M22" i="3" s="1"/>
  <c r="J22" i="3"/>
  <c r="K22" i="3" s="1"/>
  <c r="I22" i="3"/>
  <c r="G22" i="3"/>
  <c r="E22" i="3"/>
  <c r="C22" i="3"/>
  <c r="M21" i="3"/>
  <c r="L21" i="3"/>
  <c r="J21" i="3"/>
  <c r="K21" i="3" s="1"/>
  <c r="I21" i="3"/>
  <c r="G21" i="3"/>
  <c r="E21" i="3"/>
  <c r="C21" i="3"/>
  <c r="L20" i="3"/>
  <c r="M20" i="3" s="1"/>
  <c r="J20" i="3"/>
  <c r="K20" i="3" s="1"/>
  <c r="I20" i="3"/>
  <c r="G20" i="3"/>
  <c r="E20" i="3"/>
  <c r="C20" i="3"/>
  <c r="L19" i="3"/>
  <c r="M19" i="3" s="1"/>
  <c r="J19" i="3"/>
  <c r="K19" i="3" s="1"/>
  <c r="I19" i="3"/>
  <c r="G19" i="3"/>
  <c r="E19" i="3"/>
  <c r="C19" i="3"/>
  <c r="L18" i="3"/>
  <c r="M18" i="3" s="1"/>
  <c r="J18" i="3"/>
  <c r="K18" i="3" s="1"/>
  <c r="I18" i="3"/>
  <c r="G18" i="3"/>
  <c r="E18" i="3"/>
  <c r="C18" i="3"/>
  <c r="M17" i="3"/>
  <c r="L17" i="3"/>
  <c r="J17" i="3"/>
  <c r="K17" i="3" s="1"/>
  <c r="I17" i="3"/>
  <c r="G17" i="3"/>
  <c r="E17" i="3"/>
  <c r="C17" i="3"/>
  <c r="L16" i="3"/>
  <c r="M16" i="3" s="1"/>
  <c r="J16" i="3"/>
  <c r="K16" i="3" s="1"/>
  <c r="I16" i="3"/>
  <c r="G16" i="3"/>
  <c r="E16" i="3"/>
  <c r="C16" i="3"/>
  <c r="L15" i="3"/>
  <c r="M15" i="3" s="1"/>
  <c r="J15" i="3"/>
  <c r="K15" i="3" s="1"/>
  <c r="I15" i="3"/>
  <c r="G15" i="3"/>
  <c r="E15" i="3"/>
  <c r="C15" i="3"/>
  <c r="L14" i="3"/>
  <c r="M14" i="3" s="1"/>
  <c r="J14" i="3"/>
  <c r="K14" i="3" s="1"/>
  <c r="I14" i="3"/>
  <c r="G14" i="3"/>
  <c r="E14" i="3"/>
  <c r="C14" i="3"/>
  <c r="M13" i="3"/>
  <c r="L13" i="3"/>
  <c r="J13" i="3"/>
  <c r="K13" i="3" s="1"/>
  <c r="I13" i="3"/>
  <c r="G13" i="3"/>
  <c r="E13" i="3"/>
  <c r="C13" i="3"/>
  <c r="L12" i="3"/>
  <c r="M12" i="3" s="1"/>
  <c r="J12" i="3"/>
  <c r="K12" i="3" s="1"/>
  <c r="I12" i="3"/>
  <c r="G12" i="3"/>
  <c r="E12" i="3"/>
  <c r="C12" i="3"/>
  <c r="L11" i="3"/>
  <c r="M11" i="3" s="1"/>
  <c r="J11" i="3"/>
  <c r="K11" i="3" s="1"/>
  <c r="I11" i="3"/>
  <c r="G11" i="3"/>
  <c r="E11" i="3"/>
  <c r="C11" i="3"/>
  <c r="L10" i="3"/>
  <c r="M10" i="3" s="1"/>
  <c r="J10" i="3"/>
  <c r="K10" i="3" s="1"/>
  <c r="I10" i="3"/>
  <c r="G10" i="3"/>
  <c r="E10" i="3"/>
  <c r="C10" i="3"/>
  <c r="M9" i="3"/>
  <c r="L9" i="3"/>
  <c r="J9" i="3"/>
  <c r="K9" i="3" s="1"/>
  <c r="I9" i="3"/>
  <c r="G9" i="3"/>
  <c r="E9" i="3"/>
  <c r="C9" i="3"/>
  <c r="L8" i="3"/>
  <c r="M8" i="3" s="1"/>
  <c r="J8" i="3"/>
  <c r="K8" i="3" s="1"/>
  <c r="I8" i="3"/>
  <c r="G8" i="3"/>
  <c r="E8" i="3"/>
  <c r="C8" i="3"/>
  <c r="F21" i="2"/>
  <c r="B21" i="2"/>
  <c r="E21" i="2" s="1"/>
  <c r="F20" i="2"/>
  <c r="B20" i="2"/>
  <c r="F19" i="2"/>
  <c r="H19" i="2" s="1"/>
  <c r="B19" i="2"/>
  <c r="F18" i="2"/>
  <c r="D18" i="2"/>
  <c r="B18" i="2"/>
  <c r="E18" i="2" s="1"/>
  <c r="F17" i="2"/>
  <c r="B17" i="2"/>
  <c r="H15" i="2"/>
  <c r="E15" i="2"/>
  <c r="D15" i="2"/>
  <c r="H14" i="2"/>
  <c r="E14" i="2"/>
  <c r="D14" i="2"/>
  <c r="H13" i="2"/>
  <c r="E13" i="2"/>
  <c r="D13" i="2"/>
  <c r="H12" i="2"/>
  <c r="E12" i="2"/>
  <c r="D12" i="2"/>
  <c r="F11" i="2"/>
  <c r="H11" i="2" s="1"/>
  <c r="B11" i="2"/>
  <c r="E11" i="2" s="1"/>
  <c r="H10" i="2"/>
  <c r="E10" i="2"/>
  <c r="D10" i="2"/>
  <c r="H9" i="2"/>
  <c r="E9" i="2"/>
  <c r="D9" i="2"/>
  <c r="H8" i="2"/>
  <c r="E8" i="2"/>
  <c r="D8" i="2"/>
  <c r="H7" i="2"/>
  <c r="E7" i="2"/>
  <c r="D7" i="2"/>
  <c r="F6" i="2"/>
  <c r="B6" i="2"/>
  <c r="M18" i="1"/>
  <c r="G18" i="1"/>
  <c r="L18" i="1"/>
  <c r="K18" i="1"/>
  <c r="J18" i="1"/>
  <c r="I18" i="1"/>
  <c r="H18" i="1"/>
  <c r="F18" i="1"/>
  <c r="E18" i="1"/>
  <c r="D18" i="1"/>
  <c r="C18" i="1"/>
  <c r="B18" i="1"/>
  <c r="N8" i="1"/>
  <c r="L8" i="1"/>
  <c r="F8" i="1"/>
  <c r="N7" i="1"/>
  <c r="L7" i="1"/>
  <c r="F7" i="1"/>
  <c r="N6" i="1"/>
  <c r="M6" i="1"/>
  <c r="M7" i="1" s="1"/>
  <c r="M8" i="1" s="1"/>
  <c r="L6" i="1"/>
  <c r="G6" i="1"/>
  <c r="G7" i="1" s="1"/>
  <c r="G8" i="1" s="1"/>
  <c r="F6" i="1"/>
  <c r="F16" i="2" l="1"/>
  <c r="E17" i="2"/>
  <c r="H16" i="2"/>
  <c r="H6" i="2"/>
  <c r="D11" i="2"/>
  <c r="D19" i="2"/>
  <c r="H20" i="2"/>
  <c r="D6" i="2"/>
  <c r="E6" i="2"/>
  <c r="B16" i="2"/>
  <c r="D17" i="2"/>
  <c r="H18" i="2"/>
  <c r="E20" i="2"/>
  <c r="D21" i="2"/>
  <c r="H17" i="2"/>
  <c r="E19" i="2"/>
  <c r="D20" i="2"/>
  <c r="H21" i="2"/>
  <c r="N18" i="1"/>
  <c r="E16" i="2" l="1"/>
  <c r="D16" i="2"/>
</calcChain>
</file>

<file path=xl/sharedStrings.xml><?xml version="1.0" encoding="utf-8"?>
<sst xmlns="http://schemas.openxmlformats.org/spreadsheetml/2006/main" count="124" uniqueCount="96">
  <si>
    <t>附件1：</t>
    <phoneticPr fontId="4" type="noConversion"/>
  </si>
  <si>
    <r>
      <t>2018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3</t>
    </r>
    <r>
      <rPr>
        <sz val="16"/>
        <rFont val="黑体"/>
        <family val="3"/>
        <charset val="134"/>
      </rPr>
      <t>月全国彩票销售情况表</t>
    </r>
    <phoneticPr fontId="4" type="noConversion"/>
  </si>
  <si>
    <r>
      <t xml:space="preserve"> </t>
    </r>
    <r>
      <rPr>
        <sz val="10"/>
        <rFont val="宋体"/>
        <family val="3"/>
        <charset val="134"/>
      </rPr>
      <t>单位：亿元</t>
    </r>
    <phoneticPr fontId="4" type="noConversion"/>
  </si>
  <si>
    <r>
      <t>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份</t>
    </r>
    <phoneticPr fontId="4" type="noConversion"/>
  </si>
  <si>
    <t>福利彩票</t>
    <phoneticPr fontId="4" type="noConversion"/>
  </si>
  <si>
    <t xml:space="preserve">    体育彩票</t>
    <phoneticPr fontId="4" type="noConversion"/>
  </si>
  <si>
    <r>
      <t>合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4" type="noConversion"/>
  </si>
  <si>
    <t>乐透数字型</t>
    <phoneticPr fontId="4" type="noConversion"/>
  </si>
  <si>
    <t>即开型</t>
    <phoneticPr fontId="4" type="noConversion"/>
  </si>
  <si>
    <t>视频型</t>
    <phoneticPr fontId="4" type="noConversion"/>
  </si>
  <si>
    <t>基诺型</t>
    <phoneticPr fontId="4" type="noConversion"/>
  </si>
  <si>
    <r>
      <t>小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4" type="noConversion"/>
  </si>
  <si>
    <t>1至本月累计</t>
    <phoneticPr fontId="4" type="noConversion"/>
  </si>
  <si>
    <t>竞猜型</t>
    <phoneticPr fontId="4" type="noConversion"/>
  </si>
  <si>
    <r>
      <t xml:space="preserve">1    </t>
    </r>
    <r>
      <rPr>
        <sz val="10"/>
        <rFont val="宋体"/>
        <family val="3"/>
        <charset val="134"/>
      </rPr>
      <t>月</t>
    </r>
    <phoneticPr fontId="4" type="noConversion"/>
  </si>
  <si>
    <r>
      <t xml:space="preserve">2     </t>
    </r>
    <r>
      <rPr>
        <sz val="10"/>
        <rFont val="宋体"/>
        <family val="3"/>
        <charset val="134"/>
      </rPr>
      <t>月</t>
    </r>
    <phoneticPr fontId="4" type="noConversion"/>
  </si>
  <si>
    <r>
      <t xml:space="preserve">3     </t>
    </r>
    <r>
      <rPr>
        <sz val="10"/>
        <rFont val="宋体"/>
        <family val="3"/>
        <charset val="134"/>
      </rPr>
      <t>月</t>
    </r>
    <phoneticPr fontId="4" type="noConversion"/>
  </si>
  <si>
    <r>
      <t xml:space="preserve">4    </t>
    </r>
    <r>
      <rPr>
        <sz val="10"/>
        <rFont val="宋体"/>
        <family val="3"/>
        <charset val="134"/>
      </rPr>
      <t>月</t>
    </r>
  </si>
  <si>
    <r>
      <t xml:space="preserve">5    </t>
    </r>
    <r>
      <rPr>
        <sz val="10"/>
        <rFont val="宋体"/>
        <family val="3"/>
        <charset val="134"/>
      </rPr>
      <t>月</t>
    </r>
  </si>
  <si>
    <r>
      <t xml:space="preserve">6    </t>
    </r>
    <r>
      <rPr>
        <sz val="10"/>
        <rFont val="宋体"/>
        <family val="3"/>
        <charset val="134"/>
      </rPr>
      <t>月</t>
    </r>
  </si>
  <si>
    <r>
      <t xml:space="preserve">7    </t>
    </r>
    <r>
      <rPr>
        <sz val="10"/>
        <rFont val="宋体"/>
        <family val="3"/>
        <charset val="134"/>
      </rPr>
      <t>月</t>
    </r>
  </si>
  <si>
    <r>
      <t xml:space="preserve">8    </t>
    </r>
    <r>
      <rPr>
        <sz val="10"/>
        <rFont val="宋体"/>
        <family val="3"/>
        <charset val="134"/>
      </rPr>
      <t>月</t>
    </r>
  </si>
  <si>
    <r>
      <t xml:space="preserve">9    </t>
    </r>
    <r>
      <rPr>
        <sz val="10"/>
        <rFont val="宋体"/>
        <family val="3"/>
        <charset val="134"/>
      </rPr>
      <t>月</t>
    </r>
  </si>
  <si>
    <r>
      <t xml:space="preserve">10    </t>
    </r>
    <r>
      <rPr>
        <sz val="10"/>
        <rFont val="宋体"/>
        <family val="3"/>
        <charset val="134"/>
      </rPr>
      <t>月</t>
    </r>
  </si>
  <si>
    <r>
      <t xml:space="preserve">11    </t>
    </r>
    <r>
      <rPr>
        <sz val="10"/>
        <rFont val="宋体"/>
        <family val="3"/>
        <charset val="134"/>
      </rPr>
      <t>月</t>
    </r>
  </si>
  <si>
    <r>
      <t xml:space="preserve">12    </t>
    </r>
    <r>
      <rPr>
        <sz val="10"/>
        <rFont val="宋体"/>
        <family val="3"/>
        <charset val="134"/>
      </rPr>
      <t>月</t>
    </r>
  </si>
  <si>
    <r>
      <t>总</t>
    </r>
    <r>
      <rPr>
        <sz val="10"/>
        <rFont val="Times New Roman"/>
        <family val="1"/>
      </rPr>
      <t xml:space="preserve">    </t>
    </r>
    <r>
      <rPr>
        <sz val="10"/>
        <rFont val="宋体"/>
        <family val="3"/>
        <charset val="134"/>
      </rPr>
      <t>计</t>
    </r>
    <phoneticPr fontId="4" type="noConversion"/>
  </si>
  <si>
    <t>附件2：</t>
    <phoneticPr fontId="4" type="noConversion"/>
  </si>
  <si>
    <r>
      <t xml:space="preserve">  2018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3</t>
    </r>
    <r>
      <rPr>
        <sz val="16"/>
        <rFont val="黑体"/>
        <family val="3"/>
        <charset val="134"/>
      </rPr>
      <t>月全国各类型彩票销售情况表</t>
    </r>
    <phoneticPr fontId="4" type="noConversion"/>
  </si>
  <si>
    <t xml:space="preserve"> 单位：亿元</t>
  </si>
  <si>
    <r>
      <t xml:space="preserve">    </t>
    </r>
    <r>
      <rPr>
        <b/>
        <sz val="10"/>
        <rFont val="宋体"/>
        <family val="3"/>
        <charset val="134"/>
      </rPr>
      <t>一、福利彩票</t>
    </r>
    <phoneticPr fontId="4" type="noConversion"/>
  </si>
  <si>
    <t xml:space="preserve">    （一）乐透数字型</t>
    <phoneticPr fontId="4" type="noConversion"/>
  </si>
  <si>
    <t xml:space="preserve">    （二）即开型</t>
    <phoneticPr fontId="4" type="noConversion"/>
  </si>
  <si>
    <r>
      <t xml:space="preserve">    </t>
    </r>
    <r>
      <rPr>
        <b/>
        <sz val="10"/>
        <rFont val="宋体"/>
        <family val="3"/>
        <charset val="134"/>
      </rPr>
      <t>二、体育彩票</t>
    </r>
    <phoneticPr fontId="4" type="noConversion"/>
  </si>
  <si>
    <r>
      <t xml:space="preserve">         </t>
    </r>
    <r>
      <rPr>
        <sz val="10"/>
        <rFont val="宋体"/>
        <family val="3"/>
        <charset val="134"/>
      </rPr>
      <t>（一）乐透数字型</t>
    </r>
    <phoneticPr fontId="4" type="noConversion"/>
  </si>
  <si>
    <r>
      <t xml:space="preserve">         </t>
    </r>
    <r>
      <rPr>
        <sz val="10"/>
        <rFont val="宋体"/>
        <family val="3"/>
        <charset val="134"/>
      </rPr>
      <t>（四）视频型</t>
    </r>
    <phoneticPr fontId="4" type="noConversion"/>
  </si>
  <si>
    <r>
      <t xml:space="preserve">    </t>
    </r>
    <r>
      <rPr>
        <b/>
        <sz val="10"/>
        <rFont val="宋体"/>
        <family val="3"/>
        <charset val="134"/>
      </rPr>
      <t>三、合计</t>
    </r>
    <phoneticPr fontId="4" type="noConversion"/>
  </si>
  <si>
    <r>
      <t xml:space="preserve">          </t>
    </r>
    <r>
      <rPr>
        <sz val="10"/>
        <rFont val="宋体"/>
        <family val="3"/>
        <charset val="134"/>
      </rPr>
      <t>（一）乐透数字型</t>
    </r>
    <phoneticPr fontId="4" type="noConversion"/>
  </si>
  <si>
    <r>
      <t xml:space="preserve">          </t>
    </r>
    <r>
      <rPr>
        <sz val="10"/>
        <rFont val="宋体"/>
        <family val="3"/>
        <charset val="134"/>
      </rPr>
      <t>（二）竞猜型</t>
    </r>
    <phoneticPr fontId="4" type="noConversion"/>
  </si>
  <si>
    <t>类型</t>
    <phoneticPr fontId="4" type="noConversion"/>
  </si>
  <si>
    <t>本月</t>
    <phoneticPr fontId="4" type="noConversion"/>
  </si>
  <si>
    <t>本年累计</t>
    <phoneticPr fontId="4" type="noConversion"/>
  </si>
  <si>
    <t>本年销售额</t>
    <phoneticPr fontId="4" type="noConversion"/>
  </si>
  <si>
    <t>上年销售额</t>
    <phoneticPr fontId="4" type="noConversion"/>
  </si>
  <si>
    <t>同比增长(%)</t>
    <phoneticPr fontId="4" type="noConversion"/>
  </si>
  <si>
    <t>环比增长(%)</t>
    <phoneticPr fontId="4" type="noConversion"/>
  </si>
  <si>
    <t xml:space="preserve">    （三）视频型</t>
    <phoneticPr fontId="4" type="noConversion"/>
  </si>
  <si>
    <t xml:space="preserve">    （四）基诺型</t>
    <phoneticPr fontId="4" type="noConversion"/>
  </si>
  <si>
    <r>
      <t xml:space="preserve">         </t>
    </r>
    <r>
      <rPr>
        <sz val="10"/>
        <rFont val="宋体"/>
        <family val="3"/>
        <charset val="134"/>
      </rPr>
      <t>（二）竞猜型</t>
    </r>
    <phoneticPr fontId="4" type="noConversion"/>
  </si>
  <si>
    <r>
      <t xml:space="preserve">         </t>
    </r>
    <r>
      <rPr>
        <sz val="10"/>
        <rFont val="宋体"/>
        <family val="3"/>
        <charset val="134"/>
      </rPr>
      <t>（三）即开型</t>
    </r>
    <phoneticPr fontId="4" type="noConversion"/>
  </si>
  <si>
    <r>
      <t xml:space="preserve">          </t>
    </r>
    <r>
      <rPr>
        <sz val="10"/>
        <rFont val="宋体"/>
        <family val="3"/>
        <charset val="134"/>
      </rPr>
      <t>（三）即开型</t>
    </r>
    <phoneticPr fontId="4" type="noConversion"/>
  </si>
  <si>
    <r>
      <t xml:space="preserve">          </t>
    </r>
    <r>
      <rPr>
        <sz val="10"/>
        <rFont val="宋体"/>
        <family val="3"/>
        <charset val="134"/>
      </rPr>
      <t>（四）视频型</t>
    </r>
    <phoneticPr fontId="4" type="noConversion"/>
  </si>
  <si>
    <r>
      <t xml:space="preserve">          </t>
    </r>
    <r>
      <rPr>
        <sz val="10"/>
        <rFont val="宋体"/>
        <family val="3"/>
        <charset val="134"/>
      </rPr>
      <t>（五）基诺型</t>
    </r>
    <phoneticPr fontId="4" type="noConversion"/>
  </si>
  <si>
    <t>单位：万元</t>
    <phoneticPr fontId="4" type="noConversion"/>
  </si>
  <si>
    <t>地区</t>
    <phoneticPr fontId="4" type="noConversion"/>
  </si>
  <si>
    <t>福利彩票</t>
    <phoneticPr fontId="4" type="noConversion"/>
  </si>
  <si>
    <t>体育彩票</t>
    <phoneticPr fontId="4" type="noConversion"/>
  </si>
  <si>
    <t>销售合计</t>
    <phoneticPr fontId="4" type="noConversion"/>
  </si>
  <si>
    <t>销售额</t>
  </si>
  <si>
    <t>比上年同</t>
    <phoneticPr fontId="4" type="noConversion"/>
  </si>
  <si>
    <t>销售额</t>
    <phoneticPr fontId="4" type="noConversion"/>
  </si>
  <si>
    <t>期增长%</t>
    <phoneticPr fontId="4" type="noConversion"/>
  </si>
  <si>
    <t>北京</t>
    <phoneticPr fontId="4" type="noConversion"/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</si>
  <si>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</si>
  <si>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</si>
  <si>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</si>
  <si>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</si>
  <si>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</si>
  <si>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</si>
  <si>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</si>
  <si>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</si>
  <si>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</si>
  <si>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</si>
  <si>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</si>
  <si>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</si>
  <si>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</si>
  <si>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</si>
  <si>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</si>
  <si>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</si>
  <si>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</si>
  <si>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</si>
  <si>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</si>
  <si>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</si>
  <si>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</si>
  <si>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</si>
  <si>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</si>
  <si>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</si>
  <si>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</si>
  <si>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</si>
  <si>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</si>
  <si>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</si>
  <si>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</si>
  <si>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</si>
  <si>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  <phoneticPr fontId="4" type="noConversion"/>
  </si>
  <si>
    <t xml:space="preserve">    2018年3月全国各类型彩票销售情况表</t>
    <phoneticPr fontId="4" type="noConversion"/>
  </si>
  <si>
    <t>附表3：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</si>
</sst>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0.00_ "/>
    <numFmt numFmtId="177" formatCode="0.0000_);[Red]\(0.0000\)"/>
    <numFmt numFmtId="178" formatCode="0.0000"/>
    <numFmt numFmtId="179" formatCode="0.000000000_);[Red]\(0.000000000\)"/>
    <numFmt numFmtId="180" formatCode="0.0%"/>
    <numFmt numFmtId="181" formatCode="0.00_ ;[Red]\-0.00\ "/>
    <numFmt numFmtId="183" formatCode="0.0_ "/>
    <numFmt numFmtId="184" formatCode="0.00_);[Red]\(0.00\)"/>
  </numFmts>
  <fonts count="18" x14ac:knownFonts="1">
    <font>
      <sz val="11"/>
      <color theme="1"/>
      <name val="等线"/>
      <family val="2"/>
      <scheme val="minor"/>
    </font>
    <font>
      <sz val="11"/>
      <color rgb="FF006100"/>
      <name val="等线"/>
      <family val="2"/>
      <charset val="134"/>
      <scheme val="minor"/>
    </font>
    <font>
      <sz val="14"/>
      <name val="黑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6"/>
      <name val="Times New Roman"/>
      <family val="1"/>
    </font>
    <font>
      <sz val="16"/>
      <name val="黑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name val="黑体"/>
      <family val="3"/>
      <charset val="134"/>
    </font>
    <font>
      <b/>
      <sz val="10"/>
      <name val="Times New Roman"/>
      <family val="1"/>
    </font>
    <font>
      <b/>
      <sz val="1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4"/>
      <name val="Times New Roman"/>
      <family val="1"/>
    </font>
    <font>
      <sz val="11"/>
      <name val="Times New Roman"/>
      <family val="1"/>
    </font>
    <font>
      <sz val="11"/>
      <name val="仿宋_GB2312"/>
      <family val="3"/>
      <charset val="134"/>
    </font>
    <font>
      <sz val="10"/>
      <color theme="1"/>
      <name val="Times New Roman"/>
      <family val="1"/>
    </font>
    <font>
      <sz val="10"/>
      <name val="仿宋_GB2312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>
      <alignment vertical="center"/>
    </xf>
    <xf numFmtId="0" fontId="12" fillId="0" borderId="0">
      <alignment vertical="center"/>
    </xf>
  </cellStyleXfs>
  <cellXfs count="57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176" fontId="5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77" fontId="8" fillId="0" borderId="6" xfId="0" applyNumberFormat="1" applyFont="1" applyFill="1" applyBorder="1" applyAlignment="1">
      <alignment horizontal="center" vertical="center"/>
    </xf>
    <xf numFmtId="177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78" fontId="8" fillId="0" borderId="6" xfId="0" applyNumberFormat="1" applyFont="1" applyFill="1" applyBorder="1" applyAlignment="1">
      <alignment horizontal="center" vertical="center"/>
    </xf>
    <xf numFmtId="179" fontId="0" fillId="0" borderId="0" xfId="0" applyNumberFormat="1" applyAlignment="1">
      <alignment vertical="center"/>
    </xf>
    <xf numFmtId="2" fontId="8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10" fontId="9" fillId="0" borderId="8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0" fontId="8" fillId="0" borderId="6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vertical="center"/>
    </xf>
    <xf numFmtId="177" fontId="8" fillId="0" borderId="6" xfId="2" applyNumberFormat="1" applyFont="1" applyFill="1" applyBorder="1" applyAlignment="1">
      <alignment horizontal="center" vertical="center"/>
    </xf>
    <xf numFmtId="180" fontId="8" fillId="0" borderId="6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vertical="center"/>
    </xf>
    <xf numFmtId="181" fontId="0" fillId="0" borderId="0" xfId="0" applyNumberFormat="1" applyAlignment="1">
      <alignment vertical="center"/>
    </xf>
    <xf numFmtId="0" fontId="13" fillId="0" borderId="0" xfId="0" applyFont="1" applyFill="1"/>
    <xf numFmtId="0" fontId="14" fillId="0" borderId="0" xfId="0" applyFont="1" applyFill="1" applyAlignment="1">
      <alignment horizontal="left"/>
    </xf>
    <xf numFmtId="176" fontId="14" fillId="0" borderId="0" xfId="0" applyNumberFormat="1" applyFont="1" applyFill="1" applyAlignment="1">
      <alignment horizontal="left"/>
    </xf>
    <xf numFmtId="183" fontId="14" fillId="0" borderId="0" xfId="0" applyNumberFormat="1" applyFont="1" applyFill="1" applyAlignment="1">
      <alignment horizontal="left"/>
    </xf>
    <xf numFmtId="0" fontId="15" fillId="0" borderId="8" xfId="0" applyFont="1" applyFill="1" applyBorder="1" applyAlignment="1">
      <alignment horizontal="center"/>
    </xf>
    <xf numFmtId="0" fontId="14" fillId="0" borderId="0" xfId="0" applyFont="1" applyFill="1"/>
    <xf numFmtId="0" fontId="7" fillId="0" borderId="6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176" fontId="8" fillId="0" borderId="6" xfId="0" applyNumberFormat="1" applyFont="1" applyFill="1" applyBorder="1" applyAlignment="1">
      <alignment horizontal="center" vertical="center"/>
    </xf>
    <xf numFmtId="183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83" fontId="8" fillId="0" borderId="5" xfId="0" applyNumberFormat="1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center" vertical="center"/>
    </xf>
    <xf numFmtId="184" fontId="7" fillId="0" borderId="6" xfId="0" applyNumberFormat="1" applyFont="1" applyFill="1" applyBorder="1" applyAlignment="1">
      <alignment horizontal="center" vertical="center"/>
    </xf>
    <xf numFmtId="183" fontId="7" fillId="0" borderId="6" xfId="0" applyNumberFormat="1" applyFont="1" applyFill="1" applyBorder="1" applyAlignment="1">
      <alignment horizontal="center" vertical="center"/>
    </xf>
    <xf numFmtId="183" fontId="16" fillId="0" borderId="6" xfId="0" applyNumberFormat="1" applyFont="1" applyFill="1" applyBorder="1" applyAlignment="1">
      <alignment horizontal="center" vertical="center"/>
    </xf>
    <xf numFmtId="176" fontId="3" fillId="3" borderId="6" xfId="1" applyNumberFormat="1" applyFont="1" applyFill="1" applyBorder="1" applyAlignment="1">
      <alignment horizontal="right" vertical="center"/>
    </xf>
    <xf numFmtId="0" fontId="17" fillId="0" borderId="9" xfId="0" applyFont="1" applyFill="1" applyBorder="1" applyAlignment="1"/>
    <xf numFmtId="183" fontId="13" fillId="0" borderId="0" xfId="0" applyNumberFormat="1" applyFont="1" applyFill="1"/>
    <xf numFmtId="176" fontId="13" fillId="0" borderId="0" xfId="0" applyNumberFormat="1" applyFont="1" applyFill="1"/>
    <xf numFmtId="0" fontId="2" fillId="0" borderId="0" xfId="0" applyFont="1" applyFill="1" applyAlignment="1">
      <alignment horizontal="center"/>
    </xf>
  </cellXfs>
  <cellStyles count="3">
    <cellStyle name="常规" xfId="0" builtinId="0"/>
    <cellStyle name="常规 2" xfId="2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2-2018&#24180;3&#26376;&#20840;&#22269;&#21508;&#31867;&#22411;&#24425;&#31080;&#38144;&#21806;&#24773;&#20917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3-2018&#24180;3&#26376;&#20840;&#22269;&#21508;&#22320;&#21306;&#24425;&#31080;&#38144;&#21806;&#24773;&#20917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附件2"/>
      <sheetName val="2018年2月"/>
      <sheetName val="与上年同期比较"/>
      <sheetName val="本月销量饼形图"/>
    </sheetNames>
    <sheetDataSet>
      <sheetData sheetId="0" refreshError="1"/>
      <sheetData sheetId="1">
        <row r="2">
          <cell r="B2">
            <v>131.18466154000001</v>
          </cell>
        </row>
        <row r="3">
          <cell r="B3">
            <v>90.748123300000003</v>
          </cell>
        </row>
        <row r="4">
          <cell r="B4">
            <v>9.8044123499999998</v>
          </cell>
        </row>
        <row r="5">
          <cell r="B5">
            <v>30.55198291</v>
          </cell>
        </row>
        <row r="6">
          <cell r="B6">
            <v>8.0142980000000003E-2</v>
          </cell>
        </row>
        <row r="7">
          <cell r="B7">
            <v>125.40849782499998</v>
          </cell>
        </row>
        <row r="8">
          <cell r="B8">
            <v>61.705585589999998</v>
          </cell>
        </row>
        <row r="9">
          <cell r="B9">
            <v>55.509142320000002</v>
          </cell>
        </row>
        <row r="10">
          <cell r="B10">
            <v>8.1906684399999996</v>
          </cell>
        </row>
        <row r="11">
          <cell r="B11">
            <v>3.1014749999999998E-3</v>
          </cell>
        </row>
        <row r="12">
          <cell r="B12">
            <v>256.59315936500002</v>
          </cell>
        </row>
        <row r="13">
          <cell r="B13">
            <v>152.45370889</v>
          </cell>
        </row>
        <row r="14">
          <cell r="B14">
            <v>55.509142320000002</v>
          </cell>
        </row>
        <row r="15">
          <cell r="B15">
            <v>17.995080789999999</v>
          </cell>
        </row>
        <row r="16">
          <cell r="B16">
            <v>30.555084385000001</v>
          </cell>
        </row>
        <row r="17">
          <cell r="B17">
            <v>8.0142980000000003E-2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计算"/>
      <sheetName val="与17年同期销量比较"/>
      <sheetName val="Sheet1"/>
    </sheetNames>
    <sheetDataSet>
      <sheetData sheetId="0" refreshError="1"/>
      <sheetData sheetId="1">
        <row r="7">
          <cell r="B7">
            <v>48373.551200000002</v>
          </cell>
          <cell r="D7">
            <v>111391.4152</v>
          </cell>
          <cell r="F7">
            <v>58936.464899999999</v>
          </cell>
          <cell r="H7">
            <v>142680.03340000001</v>
          </cell>
          <cell r="J7">
            <v>107310.01610000001</v>
          </cell>
          <cell r="L7">
            <v>254071.4486</v>
          </cell>
        </row>
        <row r="8">
          <cell r="B8">
            <v>40486.3459</v>
          </cell>
          <cell r="D8">
            <v>94556.563399999999</v>
          </cell>
          <cell r="F8">
            <v>23482.697599999996</v>
          </cell>
          <cell r="H8">
            <v>54896.722299999994</v>
          </cell>
          <cell r="J8">
            <v>63969.0435</v>
          </cell>
          <cell r="L8">
            <v>149453.28570000001</v>
          </cell>
        </row>
        <row r="9">
          <cell r="B9">
            <v>53885.463400000001</v>
          </cell>
          <cell r="D9">
            <v>138736.26629999999</v>
          </cell>
          <cell r="F9">
            <v>104422.6969</v>
          </cell>
          <cell r="H9">
            <v>262443.10639999999</v>
          </cell>
          <cell r="J9">
            <v>158308.16029999999</v>
          </cell>
          <cell r="L9">
            <v>401179.37269999995</v>
          </cell>
        </row>
        <row r="10">
          <cell r="B10">
            <v>38978.581899999997</v>
          </cell>
          <cell r="D10">
            <v>98004.026500000007</v>
          </cell>
          <cell r="F10">
            <v>19484.853299999999</v>
          </cell>
          <cell r="H10">
            <v>48684.948299999996</v>
          </cell>
          <cell r="J10">
            <v>58463.435199999993</v>
          </cell>
          <cell r="L10">
            <v>146688.9748</v>
          </cell>
        </row>
        <row r="11">
          <cell r="B11">
            <v>56403.568200000002</v>
          </cell>
          <cell r="D11">
            <v>162756.8052</v>
          </cell>
          <cell r="F11">
            <v>39747.147700000001</v>
          </cell>
          <cell r="H11">
            <v>98872.848100000003</v>
          </cell>
          <cell r="J11">
            <v>96150.71590000001</v>
          </cell>
          <cell r="L11">
            <v>261629.65330000001</v>
          </cell>
        </row>
        <row r="12">
          <cell r="B12">
            <v>98828.636599999998</v>
          </cell>
          <cell r="D12">
            <v>261762.1686</v>
          </cell>
          <cell r="F12">
            <v>41561.835700000003</v>
          </cell>
          <cell r="H12">
            <v>101903.0975</v>
          </cell>
          <cell r="J12">
            <v>140390.47229999999</v>
          </cell>
          <cell r="L12">
            <v>363665.26610000001</v>
          </cell>
        </row>
        <row r="13">
          <cell r="B13">
            <v>37555.462399999997</v>
          </cell>
          <cell r="D13">
            <v>89337.272100000002</v>
          </cell>
          <cell r="F13">
            <v>34552.763500000001</v>
          </cell>
          <cell r="H13">
            <v>83590.575500000006</v>
          </cell>
          <cell r="J13">
            <v>72108.22589999999</v>
          </cell>
          <cell r="L13">
            <v>172927.84760000001</v>
          </cell>
        </row>
        <row r="14">
          <cell r="B14">
            <v>50871.438900000001</v>
          </cell>
          <cell r="D14">
            <v>127308.4039</v>
          </cell>
          <cell r="F14">
            <v>50385.853800000004</v>
          </cell>
          <cell r="H14">
            <v>129319.3855</v>
          </cell>
          <cell r="J14">
            <v>101257.29270000001</v>
          </cell>
          <cell r="L14">
            <v>256627.78940000001</v>
          </cell>
        </row>
        <row r="15">
          <cell r="B15">
            <v>41313.682000000001</v>
          </cell>
          <cell r="D15">
            <v>111865.2932</v>
          </cell>
          <cell r="F15">
            <v>26820.697500000002</v>
          </cell>
          <cell r="H15">
            <v>67403.591100000005</v>
          </cell>
          <cell r="J15">
            <v>68134.37950000001</v>
          </cell>
          <cell r="L15">
            <v>179268.88430000001</v>
          </cell>
        </row>
        <row r="16">
          <cell r="B16">
            <v>123289.4301</v>
          </cell>
          <cell r="D16">
            <v>330957.02630000003</v>
          </cell>
          <cell r="F16">
            <v>164056.86742299999</v>
          </cell>
          <cell r="H16">
            <v>415171.13239400001</v>
          </cell>
          <cell r="J16">
            <v>287346.29752299999</v>
          </cell>
          <cell r="L16">
            <v>746128.15869399998</v>
          </cell>
        </row>
        <row r="17">
          <cell r="B17">
            <v>137386.46400000001</v>
          </cell>
          <cell r="D17">
            <v>366648.15179999999</v>
          </cell>
          <cell r="F17">
            <v>104618.48360000001</v>
          </cell>
          <cell r="H17">
            <v>272328.1961</v>
          </cell>
          <cell r="J17">
            <v>242004.94760000001</v>
          </cell>
          <cell r="L17">
            <v>638976.34789999994</v>
          </cell>
        </row>
        <row r="18">
          <cell r="B18">
            <v>70657.721699999995</v>
          </cell>
          <cell r="D18">
            <v>175142.6539</v>
          </cell>
          <cell r="F18">
            <v>40364.133300000001</v>
          </cell>
          <cell r="H18">
            <v>99066.354799999986</v>
          </cell>
          <cell r="J18">
            <v>111021.855</v>
          </cell>
          <cell r="L18">
            <v>274209.00870000001</v>
          </cell>
        </row>
        <row r="19">
          <cell r="B19">
            <v>52062.907500000001</v>
          </cell>
          <cell r="D19">
            <v>119539.0598</v>
          </cell>
          <cell r="F19">
            <v>105372.64109999999</v>
          </cell>
          <cell r="H19">
            <v>230948.3371</v>
          </cell>
          <cell r="J19">
            <v>157435.54859999998</v>
          </cell>
          <cell r="L19">
            <v>350487.39689999999</v>
          </cell>
        </row>
        <row r="20">
          <cell r="B20">
            <v>33814.823100000001</v>
          </cell>
          <cell r="D20">
            <v>94735.097399999999</v>
          </cell>
          <cell r="F20">
            <v>40600.374400000008</v>
          </cell>
          <cell r="H20">
            <v>96072.085900000005</v>
          </cell>
          <cell r="J20">
            <v>74415.197500000009</v>
          </cell>
          <cell r="L20">
            <v>190807.1833</v>
          </cell>
        </row>
        <row r="21">
          <cell r="B21">
            <v>135275.73920000001</v>
          </cell>
          <cell r="D21">
            <v>361097.31790000002</v>
          </cell>
          <cell r="F21">
            <v>169359.80000000002</v>
          </cell>
          <cell r="H21">
            <v>420833.57949999999</v>
          </cell>
          <cell r="J21">
            <v>304635.5392</v>
          </cell>
          <cell r="L21">
            <v>781930.89740000002</v>
          </cell>
        </row>
        <row r="22">
          <cell r="B22">
            <v>64781.951699999998</v>
          </cell>
          <cell r="D22">
            <v>159744.92970000001</v>
          </cell>
          <cell r="F22">
            <v>129328.5886</v>
          </cell>
          <cell r="H22">
            <v>286866.69319999998</v>
          </cell>
          <cell r="J22">
            <v>194110.54029999999</v>
          </cell>
          <cell r="L22">
            <v>446611.62289999996</v>
          </cell>
        </row>
        <row r="23">
          <cell r="B23">
            <v>89699.310800000007</v>
          </cell>
          <cell r="D23">
            <v>240486.60490000001</v>
          </cell>
          <cell r="F23">
            <v>92507.156699999992</v>
          </cell>
          <cell r="H23">
            <v>211504.97919999997</v>
          </cell>
          <cell r="J23">
            <v>182206.4675</v>
          </cell>
          <cell r="L23">
            <v>451991.58409999998</v>
          </cell>
        </row>
        <row r="24">
          <cell r="B24">
            <v>80209.248900000006</v>
          </cell>
          <cell r="D24">
            <v>210897.02290000001</v>
          </cell>
          <cell r="F24">
            <v>40669.415000000001</v>
          </cell>
          <cell r="H24">
            <v>118736.4525</v>
          </cell>
          <cell r="J24">
            <v>120878.66390000001</v>
          </cell>
          <cell r="L24">
            <v>329633.4754</v>
          </cell>
        </row>
        <row r="25">
          <cell r="B25">
            <v>195447.67180000001</v>
          </cell>
          <cell r="D25">
            <v>511757.2058</v>
          </cell>
          <cell r="F25">
            <v>179699.95120000001</v>
          </cell>
          <cell r="H25">
            <v>399369.75559999992</v>
          </cell>
          <cell r="J25">
            <v>375147.62300000002</v>
          </cell>
          <cell r="L25">
            <v>911126.96139999991</v>
          </cell>
        </row>
        <row r="26">
          <cell r="B26">
            <v>57462.5308</v>
          </cell>
          <cell r="D26">
            <v>138821.05619999999</v>
          </cell>
          <cell r="F26">
            <v>18352.701399999998</v>
          </cell>
          <cell r="H26">
            <v>50475.452200000007</v>
          </cell>
          <cell r="J26">
            <v>75815.232199999999</v>
          </cell>
          <cell r="L26">
            <v>189296.50839999999</v>
          </cell>
        </row>
        <row r="27">
          <cell r="B27">
            <v>14816.649299999999</v>
          </cell>
          <cell r="D27">
            <v>40945.709000000003</v>
          </cell>
          <cell r="F27">
            <v>7997.6275800000003</v>
          </cell>
          <cell r="H27">
            <v>31274.936499999996</v>
          </cell>
          <cell r="J27">
            <v>22814.276879999998</v>
          </cell>
          <cell r="L27">
            <v>72220.645499999999</v>
          </cell>
        </row>
        <row r="28">
          <cell r="B28">
            <v>46661.993600000002</v>
          </cell>
          <cell r="D28">
            <v>131594.0871</v>
          </cell>
          <cell r="F28">
            <v>49101.075300000004</v>
          </cell>
          <cell r="H28">
            <v>125099.6364</v>
          </cell>
          <cell r="J28">
            <v>95763.068900000013</v>
          </cell>
          <cell r="L28">
            <v>256693.72350000002</v>
          </cell>
        </row>
        <row r="29">
          <cell r="B29">
            <v>88991.793099999995</v>
          </cell>
          <cell r="D29">
            <v>229339.83919999999</v>
          </cell>
          <cell r="F29">
            <v>40025.694799999997</v>
          </cell>
          <cell r="H29">
            <v>107372.7568</v>
          </cell>
          <cell r="J29">
            <v>129017.48789999999</v>
          </cell>
          <cell r="L29">
            <v>336712.59600000002</v>
          </cell>
        </row>
        <row r="30">
          <cell r="B30">
            <v>24821.5736</v>
          </cell>
          <cell r="D30">
            <v>64013.186999999998</v>
          </cell>
          <cell r="F30">
            <v>33337.149699999994</v>
          </cell>
          <cell r="H30">
            <v>74529.306899999996</v>
          </cell>
          <cell r="J30">
            <v>58158.723299999998</v>
          </cell>
          <cell r="L30">
            <v>138542.4939</v>
          </cell>
        </row>
        <row r="31">
          <cell r="B31">
            <v>67062.761899999998</v>
          </cell>
          <cell r="D31">
            <v>176089.76439999999</v>
          </cell>
          <cell r="F31">
            <v>66715.520700000008</v>
          </cell>
          <cell r="H31">
            <v>163876.05249999999</v>
          </cell>
          <cell r="J31">
            <v>133778.28260000001</v>
          </cell>
          <cell r="L31">
            <v>339965.81689999998</v>
          </cell>
        </row>
        <row r="32">
          <cell r="B32">
            <v>18734.2942</v>
          </cell>
          <cell r="D32">
            <v>54884.732600000003</v>
          </cell>
          <cell r="F32">
            <v>5760.3486000000003</v>
          </cell>
          <cell r="H32">
            <v>14175.668299999999</v>
          </cell>
          <cell r="J32">
            <v>24494.642800000001</v>
          </cell>
          <cell r="L32">
            <v>69060.400900000008</v>
          </cell>
        </row>
        <row r="33">
          <cell r="B33">
            <v>80159.979000000007</v>
          </cell>
          <cell r="D33">
            <v>206929.61309999999</v>
          </cell>
          <cell r="F33">
            <v>55428.655400000003</v>
          </cell>
          <cell r="H33">
            <v>111811.49340000001</v>
          </cell>
          <cell r="J33">
            <v>135588.63440000001</v>
          </cell>
          <cell r="L33">
            <v>318741.10649999999</v>
          </cell>
        </row>
        <row r="34">
          <cell r="B34">
            <v>60381.085700000003</v>
          </cell>
          <cell r="D34">
            <v>121376.2404</v>
          </cell>
          <cell r="F34">
            <v>23760.246899999995</v>
          </cell>
          <cell r="H34">
            <v>63986.300800000005</v>
          </cell>
          <cell r="J34">
            <v>84141.332599999994</v>
          </cell>
          <cell r="L34">
            <v>185362.54120000001</v>
          </cell>
        </row>
        <row r="35">
          <cell r="B35">
            <v>13836.399799999999</v>
          </cell>
          <cell r="D35">
            <v>33759.402399999999</v>
          </cell>
          <cell r="F35">
            <v>7495.7842000000001</v>
          </cell>
          <cell r="H35">
            <v>15865.3681</v>
          </cell>
          <cell r="J35">
            <v>21332.184000000001</v>
          </cell>
          <cell r="L35">
            <v>49624.770499999999</v>
          </cell>
        </row>
        <row r="36">
          <cell r="B36">
            <v>16774.296399999999</v>
          </cell>
          <cell r="D36">
            <v>42942.828200000004</v>
          </cell>
          <cell r="F36">
            <v>10432.471</v>
          </cell>
          <cell r="H36">
            <v>25309.654999999999</v>
          </cell>
          <cell r="J36">
            <v>27206.767399999997</v>
          </cell>
          <cell r="L36">
            <v>68252.483200000002</v>
          </cell>
        </row>
        <row r="37">
          <cell r="B37">
            <v>44008.154300000002</v>
          </cell>
          <cell r="D37">
            <v>126397.61</v>
          </cell>
          <cell r="F37">
            <v>25870.991599999998</v>
          </cell>
          <cell r="H37">
            <v>66479.696700000015</v>
          </cell>
          <cell r="J37">
            <v>69879.145900000003</v>
          </cell>
          <cell r="L37">
            <v>192877.30670000002</v>
          </cell>
        </row>
        <row r="38">
          <cell r="B38">
            <v>1983033.5110000002</v>
          </cell>
          <cell r="D38">
            <v>5133817.3544000005</v>
          </cell>
          <cell r="F38">
            <v>1810250.6894029996</v>
          </cell>
          <cell r="H38">
            <v>4390948.1979940012</v>
          </cell>
          <cell r="J38">
            <v>3793284.2004029998</v>
          </cell>
          <cell r="L38">
            <v>9524765.5523940027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selection activeCell="A21" sqref="A21"/>
    </sheetView>
  </sheetViews>
  <sheetFormatPr defaultRowHeight="14.25" x14ac:dyDescent="0.2"/>
  <cols>
    <col min="1" max="1" width="8.25" style="2" customWidth="1"/>
    <col min="2" max="2" width="9.375" style="2" customWidth="1"/>
    <col min="3" max="3" width="9" style="2" customWidth="1"/>
    <col min="4" max="4" width="9.5" style="2" customWidth="1"/>
    <col min="5" max="5" width="8.375" style="2" customWidth="1"/>
    <col min="6" max="6" width="9.75" style="2" customWidth="1"/>
    <col min="7" max="7" width="9.625" style="2" customWidth="1"/>
    <col min="8" max="8" width="13.375" style="2" customWidth="1"/>
    <col min="9" max="9" width="12.25" style="2" bestFit="1" customWidth="1"/>
    <col min="10" max="10" width="11.5" style="2" customWidth="1"/>
    <col min="11" max="11" width="10.5" style="2" bestFit="1" customWidth="1"/>
    <col min="12" max="12" width="11.25" style="2" bestFit="1" customWidth="1"/>
    <col min="13" max="13" width="12.5" style="2" customWidth="1"/>
    <col min="14" max="14" width="15.375" style="2" customWidth="1"/>
    <col min="15" max="15" width="10.5" style="2" bestFit="1" customWidth="1"/>
    <col min="16" max="256" width="9" style="2"/>
    <col min="257" max="257" width="8.25" style="2" customWidth="1"/>
    <col min="258" max="258" width="9.375" style="2" customWidth="1"/>
    <col min="259" max="259" width="9" style="2" customWidth="1"/>
    <col min="260" max="260" width="9.5" style="2" customWidth="1"/>
    <col min="261" max="261" width="8.375" style="2" customWidth="1"/>
    <col min="262" max="262" width="9.75" style="2" customWidth="1"/>
    <col min="263" max="263" width="9.625" style="2" customWidth="1"/>
    <col min="264" max="264" width="13.375" style="2" customWidth="1"/>
    <col min="265" max="265" width="12.25" style="2" bestFit="1" customWidth="1"/>
    <col min="266" max="266" width="11.5" style="2" customWidth="1"/>
    <col min="267" max="267" width="10.5" style="2" bestFit="1" customWidth="1"/>
    <col min="268" max="268" width="11.25" style="2" bestFit="1" customWidth="1"/>
    <col min="269" max="269" width="12.5" style="2" customWidth="1"/>
    <col min="270" max="270" width="15.375" style="2" customWidth="1"/>
    <col min="271" max="271" width="10.5" style="2" bestFit="1" customWidth="1"/>
    <col min="272" max="512" width="9" style="2"/>
    <col min="513" max="513" width="8.25" style="2" customWidth="1"/>
    <col min="514" max="514" width="9.375" style="2" customWidth="1"/>
    <col min="515" max="515" width="9" style="2" customWidth="1"/>
    <col min="516" max="516" width="9.5" style="2" customWidth="1"/>
    <col min="517" max="517" width="8.375" style="2" customWidth="1"/>
    <col min="518" max="518" width="9.75" style="2" customWidth="1"/>
    <col min="519" max="519" width="9.625" style="2" customWidth="1"/>
    <col min="520" max="520" width="13.375" style="2" customWidth="1"/>
    <col min="521" max="521" width="12.25" style="2" bestFit="1" customWidth="1"/>
    <col min="522" max="522" width="11.5" style="2" customWidth="1"/>
    <col min="523" max="523" width="10.5" style="2" bestFit="1" customWidth="1"/>
    <col min="524" max="524" width="11.25" style="2" bestFit="1" customWidth="1"/>
    <col min="525" max="525" width="12.5" style="2" customWidth="1"/>
    <col min="526" max="526" width="15.375" style="2" customWidth="1"/>
    <col min="527" max="527" width="10.5" style="2" bestFit="1" customWidth="1"/>
    <col min="528" max="768" width="9" style="2"/>
    <col min="769" max="769" width="8.25" style="2" customWidth="1"/>
    <col min="770" max="770" width="9.375" style="2" customWidth="1"/>
    <col min="771" max="771" width="9" style="2" customWidth="1"/>
    <col min="772" max="772" width="9.5" style="2" customWidth="1"/>
    <col min="773" max="773" width="8.375" style="2" customWidth="1"/>
    <col min="774" max="774" width="9.75" style="2" customWidth="1"/>
    <col min="775" max="775" width="9.625" style="2" customWidth="1"/>
    <col min="776" max="776" width="13.375" style="2" customWidth="1"/>
    <col min="777" max="777" width="12.25" style="2" bestFit="1" customWidth="1"/>
    <col min="778" max="778" width="11.5" style="2" customWidth="1"/>
    <col min="779" max="779" width="10.5" style="2" bestFit="1" customWidth="1"/>
    <col min="780" max="780" width="11.25" style="2" bestFit="1" customWidth="1"/>
    <col min="781" max="781" width="12.5" style="2" customWidth="1"/>
    <col min="782" max="782" width="15.375" style="2" customWidth="1"/>
    <col min="783" max="783" width="10.5" style="2" bestFit="1" customWidth="1"/>
    <col min="784" max="1024" width="9" style="2"/>
    <col min="1025" max="1025" width="8.25" style="2" customWidth="1"/>
    <col min="1026" max="1026" width="9.375" style="2" customWidth="1"/>
    <col min="1027" max="1027" width="9" style="2" customWidth="1"/>
    <col min="1028" max="1028" width="9.5" style="2" customWidth="1"/>
    <col min="1029" max="1029" width="8.375" style="2" customWidth="1"/>
    <col min="1030" max="1030" width="9.75" style="2" customWidth="1"/>
    <col min="1031" max="1031" width="9.625" style="2" customWidth="1"/>
    <col min="1032" max="1032" width="13.375" style="2" customWidth="1"/>
    <col min="1033" max="1033" width="12.25" style="2" bestFit="1" customWidth="1"/>
    <col min="1034" max="1034" width="11.5" style="2" customWidth="1"/>
    <col min="1035" max="1035" width="10.5" style="2" bestFit="1" customWidth="1"/>
    <col min="1036" max="1036" width="11.25" style="2" bestFit="1" customWidth="1"/>
    <col min="1037" max="1037" width="12.5" style="2" customWidth="1"/>
    <col min="1038" max="1038" width="15.375" style="2" customWidth="1"/>
    <col min="1039" max="1039" width="10.5" style="2" bestFit="1" customWidth="1"/>
    <col min="1040" max="1280" width="9" style="2"/>
    <col min="1281" max="1281" width="8.25" style="2" customWidth="1"/>
    <col min="1282" max="1282" width="9.375" style="2" customWidth="1"/>
    <col min="1283" max="1283" width="9" style="2" customWidth="1"/>
    <col min="1284" max="1284" width="9.5" style="2" customWidth="1"/>
    <col min="1285" max="1285" width="8.375" style="2" customWidth="1"/>
    <col min="1286" max="1286" width="9.75" style="2" customWidth="1"/>
    <col min="1287" max="1287" width="9.625" style="2" customWidth="1"/>
    <col min="1288" max="1288" width="13.375" style="2" customWidth="1"/>
    <col min="1289" max="1289" width="12.25" style="2" bestFit="1" customWidth="1"/>
    <col min="1290" max="1290" width="11.5" style="2" customWidth="1"/>
    <col min="1291" max="1291" width="10.5" style="2" bestFit="1" customWidth="1"/>
    <col min="1292" max="1292" width="11.25" style="2" bestFit="1" customWidth="1"/>
    <col min="1293" max="1293" width="12.5" style="2" customWidth="1"/>
    <col min="1294" max="1294" width="15.375" style="2" customWidth="1"/>
    <col min="1295" max="1295" width="10.5" style="2" bestFit="1" customWidth="1"/>
    <col min="1296" max="1536" width="9" style="2"/>
    <col min="1537" max="1537" width="8.25" style="2" customWidth="1"/>
    <col min="1538" max="1538" width="9.375" style="2" customWidth="1"/>
    <col min="1539" max="1539" width="9" style="2" customWidth="1"/>
    <col min="1540" max="1540" width="9.5" style="2" customWidth="1"/>
    <col min="1541" max="1541" width="8.375" style="2" customWidth="1"/>
    <col min="1542" max="1542" width="9.75" style="2" customWidth="1"/>
    <col min="1543" max="1543" width="9.625" style="2" customWidth="1"/>
    <col min="1544" max="1544" width="13.375" style="2" customWidth="1"/>
    <col min="1545" max="1545" width="12.25" style="2" bestFit="1" customWidth="1"/>
    <col min="1546" max="1546" width="11.5" style="2" customWidth="1"/>
    <col min="1547" max="1547" width="10.5" style="2" bestFit="1" customWidth="1"/>
    <col min="1548" max="1548" width="11.25" style="2" bestFit="1" customWidth="1"/>
    <col min="1549" max="1549" width="12.5" style="2" customWidth="1"/>
    <col min="1550" max="1550" width="15.375" style="2" customWidth="1"/>
    <col min="1551" max="1551" width="10.5" style="2" bestFit="1" customWidth="1"/>
    <col min="1552" max="1792" width="9" style="2"/>
    <col min="1793" max="1793" width="8.25" style="2" customWidth="1"/>
    <col min="1794" max="1794" width="9.375" style="2" customWidth="1"/>
    <col min="1795" max="1795" width="9" style="2" customWidth="1"/>
    <col min="1796" max="1796" width="9.5" style="2" customWidth="1"/>
    <col min="1797" max="1797" width="8.375" style="2" customWidth="1"/>
    <col min="1798" max="1798" width="9.75" style="2" customWidth="1"/>
    <col min="1799" max="1799" width="9.625" style="2" customWidth="1"/>
    <col min="1800" max="1800" width="13.375" style="2" customWidth="1"/>
    <col min="1801" max="1801" width="12.25" style="2" bestFit="1" customWidth="1"/>
    <col min="1802" max="1802" width="11.5" style="2" customWidth="1"/>
    <col min="1803" max="1803" width="10.5" style="2" bestFit="1" customWidth="1"/>
    <col min="1804" max="1804" width="11.25" style="2" bestFit="1" customWidth="1"/>
    <col min="1805" max="1805" width="12.5" style="2" customWidth="1"/>
    <col min="1806" max="1806" width="15.375" style="2" customWidth="1"/>
    <col min="1807" max="1807" width="10.5" style="2" bestFit="1" customWidth="1"/>
    <col min="1808" max="2048" width="9" style="2"/>
    <col min="2049" max="2049" width="8.25" style="2" customWidth="1"/>
    <col min="2050" max="2050" width="9.375" style="2" customWidth="1"/>
    <col min="2051" max="2051" width="9" style="2" customWidth="1"/>
    <col min="2052" max="2052" width="9.5" style="2" customWidth="1"/>
    <col min="2053" max="2053" width="8.375" style="2" customWidth="1"/>
    <col min="2054" max="2054" width="9.75" style="2" customWidth="1"/>
    <col min="2055" max="2055" width="9.625" style="2" customWidth="1"/>
    <col min="2056" max="2056" width="13.375" style="2" customWidth="1"/>
    <col min="2057" max="2057" width="12.25" style="2" bestFit="1" customWidth="1"/>
    <col min="2058" max="2058" width="11.5" style="2" customWidth="1"/>
    <col min="2059" max="2059" width="10.5" style="2" bestFit="1" customWidth="1"/>
    <col min="2060" max="2060" width="11.25" style="2" bestFit="1" customWidth="1"/>
    <col min="2061" max="2061" width="12.5" style="2" customWidth="1"/>
    <col min="2062" max="2062" width="15.375" style="2" customWidth="1"/>
    <col min="2063" max="2063" width="10.5" style="2" bestFit="1" customWidth="1"/>
    <col min="2064" max="2304" width="9" style="2"/>
    <col min="2305" max="2305" width="8.25" style="2" customWidth="1"/>
    <col min="2306" max="2306" width="9.375" style="2" customWidth="1"/>
    <col min="2307" max="2307" width="9" style="2" customWidth="1"/>
    <col min="2308" max="2308" width="9.5" style="2" customWidth="1"/>
    <col min="2309" max="2309" width="8.375" style="2" customWidth="1"/>
    <col min="2310" max="2310" width="9.75" style="2" customWidth="1"/>
    <col min="2311" max="2311" width="9.625" style="2" customWidth="1"/>
    <col min="2312" max="2312" width="13.375" style="2" customWidth="1"/>
    <col min="2313" max="2313" width="12.25" style="2" bestFit="1" customWidth="1"/>
    <col min="2314" max="2314" width="11.5" style="2" customWidth="1"/>
    <col min="2315" max="2315" width="10.5" style="2" bestFit="1" customWidth="1"/>
    <col min="2316" max="2316" width="11.25" style="2" bestFit="1" customWidth="1"/>
    <col min="2317" max="2317" width="12.5" style="2" customWidth="1"/>
    <col min="2318" max="2318" width="15.375" style="2" customWidth="1"/>
    <col min="2319" max="2319" width="10.5" style="2" bestFit="1" customWidth="1"/>
    <col min="2320" max="2560" width="9" style="2"/>
    <col min="2561" max="2561" width="8.25" style="2" customWidth="1"/>
    <col min="2562" max="2562" width="9.375" style="2" customWidth="1"/>
    <col min="2563" max="2563" width="9" style="2" customWidth="1"/>
    <col min="2564" max="2564" width="9.5" style="2" customWidth="1"/>
    <col min="2565" max="2565" width="8.375" style="2" customWidth="1"/>
    <col min="2566" max="2566" width="9.75" style="2" customWidth="1"/>
    <col min="2567" max="2567" width="9.625" style="2" customWidth="1"/>
    <col min="2568" max="2568" width="13.375" style="2" customWidth="1"/>
    <col min="2569" max="2569" width="12.25" style="2" bestFit="1" customWidth="1"/>
    <col min="2570" max="2570" width="11.5" style="2" customWidth="1"/>
    <col min="2571" max="2571" width="10.5" style="2" bestFit="1" customWidth="1"/>
    <col min="2572" max="2572" width="11.25" style="2" bestFit="1" customWidth="1"/>
    <col min="2573" max="2573" width="12.5" style="2" customWidth="1"/>
    <col min="2574" max="2574" width="15.375" style="2" customWidth="1"/>
    <col min="2575" max="2575" width="10.5" style="2" bestFit="1" customWidth="1"/>
    <col min="2576" max="2816" width="9" style="2"/>
    <col min="2817" max="2817" width="8.25" style="2" customWidth="1"/>
    <col min="2818" max="2818" width="9.375" style="2" customWidth="1"/>
    <col min="2819" max="2819" width="9" style="2" customWidth="1"/>
    <col min="2820" max="2820" width="9.5" style="2" customWidth="1"/>
    <col min="2821" max="2821" width="8.375" style="2" customWidth="1"/>
    <col min="2822" max="2822" width="9.75" style="2" customWidth="1"/>
    <col min="2823" max="2823" width="9.625" style="2" customWidth="1"/>
    <col min="2824" max="2824" width="13.375" style="2" customWidth="1"/>
    <col min="2825" max="2825" width="12.25" style="2" bestFit="1" customWidth="1"/>
    <col min="2826" max="2826" width="11.5" style="2" customWidth="1"/>
    <col min="2827" max="2827" width="10.5" style="2" bestFit="1" customWidth="1"/>
    <col min="2828" max="2828" width="11.25" style="2" bestFit="1" customWidth="1"/>
    <col min="2829" max="2829" width="12.5" style="2" customWidth="1"/>
    <col min="2830" max="2830" width="15.375" style="2" customWidth="1"/>
    <col min="2831" max="2831" width="10.5" style="2" bestFit="1" customWidth="1"/>
    <col min="2832" max="3072" width="9" style="2"/>
    <col min="3073" max="3073" width="8.25" style="2" customWidth="1"/>
    <col min="3074" max="3074" width="9.375" style="2" customWidth="1"/>
    <col min="3075" max="3075" width="9" style="2" customWidth="1"/>
    <col min="3076" max="3076" width="9.5" style="2" customWidth="1"/>
    <col min="3077" max="3077" width="8.375" style="2" customWidth="1"/>
    <col min="3078" max="3078" width="9.75" style="2" customWidth="1"/>
    <col min="3079" max="3079" width="9.625" style="2" customWidth="1"/>
    <col min="3080" max="3080" width="13.375" style="2" customWidth="1"/>
    <col min="3081" max="3081" width="12.25" style="2" bestFit="1" customWidth="1"/>
    <col min="3082" max="3082" width="11.5" style="2" customWidth="1"/>
    <col min="3083" max="3083" width="10.5" style="2" bestFit="1" customWidth="1"/>
    <col min="3084" max="3084" width="11.25" style="2" bestFit="1" customWidth="1"/>
    <col min="3085" max="3085" width="12.5" style="2" customWidth="1"/>
    <col min="3086" max="3086" width="15.375" style="2" customWidth="1"/>
    <col min="3087" max="3087" width="10.5" style="2" bestFit="1" customWidth="1"/>
    <col min="3088" max="3328" width="9" style="2"/>
    <col min="3329" max="3329" width="8.25" style="2" customWidth="1"/>
    <col min="3330" max="3330" width="9.375" style="2" customWidth="1"/>
    <col min="3331" max="3331" width="9" style="2" customWidth="1"/>
    <col min="3332" max="3332" width="9.5" style="2" customWidth="1"/>
    <col min="3333" max="3333" width="8.375" style="2" customWidth="1"/>
    <col min="3334" max="3334" width="9.75" style="2" customWidth="1"/>
    <col min="3335" max="3335" width="9.625" style="2" customWidth="1"/>
    <col min="3336" max="3336" width="13.375" style="2" customWidth="1"/>
    <col min="3337" max="3337" width="12.25" style="2" bestFit="1" customWidth="1"/>
    <col min="3338" max="3338" width="11.5" style="2" customWidth="1"/>
    <col min="3339" max="3339" width="10.5" style="2" bestFit="1" customWidth="1"/>
    <col min="3340" max="3340" width="11.25" style="2" bestFit="1" customWidth="1"/>
    <col min="3341" max="3341" width="12.5" style="2" customWidth="1"/>
    <col min="3342" max="3342" width="15.375" style="2" customWidth="1"/>
    <col min="3343" max="3343" width="10.5" style="2" bestFit="1" customWidth="1"/>
    <col min="3344" max="3584" width="9" style="2"/>
    <col min="3585" max="3585" width="8.25" style="2" customWidth="1"/>
    <col min="3586" max="3586" width="9.375" style="2" customWidth="1"/>
    <col min="3587" max="3587" width="9" style="2" customWidth="1"/>
    <col min="3588" max="3588" width="9.5" style="2" customWidth="1"/>
    <col min="3589" max="3589" width="8.375" style="2" customWidth="1"/>
    <col min="3590" max="3590" width="9.75" style="2" customWidth="1"/>
    <col min="3591" max="3591" width="9.625" style="2" customWidth="1"/>
    <col min="3592" max="3592" width="13.375" style="2" customWidth="1"/>
    <col min="3593" max="3593" width="12.25" style="2" bestFit="1" customWidth="1"/>
    <col min="3594" max="3594" width="11.5" style="2" customWidth="1"/>
    <col min="3595" max="3595" width="10.5" style="2" bestFit="1" customWidth="1"/>
    <col min="3596" max="3596" width="11.25" style="2" bestFit="1" customWidth="1"/>
    <col min="3597" max="3597" width="12.5" style="2" customWidth="1"/>
    <col min="3598" max="3598" width="15.375" style="2" customWidth="1"/>
    <col min="3599" max="3599" width="10.5" style="2" bestFit="1" customWidth="1"/>
    <col min="3600" max="3840" width="9" style="2"/>
    <col min="3841" max="3841" width="8.25" style="2" customWidth="1"/>
    <col min="3842" max="3842" width="9.375" style="2" customWidth="1"/>
    <col min="3843" max="3843" width="9" style="2" customWidth="1"/>
    <col min="3844" max="3844" width="9.5" style="2" customWidth="1"/>
    <col min="3845" max="3845" width="8.375" style="2" customWidth="1"/>
    <col min="3846" max="3846" width="9.75" style="2" customWidth="1"/>
    <col min="3847" max="3847" width="9.625" style="2" customWidth="1"/>
    <col min="3848" max="3848" width="13.375" style="2" customWidth="1"/>
    <col min="3849" max="3849" width="12.25" style="2" bestFit="1" customWidth="1"/>
    <col min="3850" max="3850" width="11.5" style="2" customWidth="1"/>
    <col min="3851" max="3851" width="10.5" style="2" bestFit="1" customWidth="1"/>
    <col min="3852" max="3852" width="11.25" style="2" bestFit="1" customWidth="1"/>
    <col min="3853" max="3853" width="12.5" style="2" customWidth="1"/>
    <col min="3854" max="3854" width="15.375" style="2" customWidth="1"/>
    <col min="3855" max="3855" width="10.5" style="2" bestFit="1" customWidth="1"/>
    <col min="3856" max="4096" width="9" style="2"/>
    <col min="4097" max="4097" width="8.25" style="2" customWidth="1"/>
    <col min="4098" max="4098" width="9.375" style="2" customWidth="1"/>
    <col min="4099" max="4099" width="9" style="2" customWidth="1"/>
    <col min="4100" max="4100" width="9.5" style="2" customWidth="1"/>
    <col min="4101" max="4101" width="8.375" style="2" customWidth="1"/>
    <col min="4102" max="4102" width="9.75" style="2" customWidth="1"/>
    <col min="4103" max="4103" width="9.625" style="2" customWidth="1"/>
    <col min="4104" max="4104" width="13.375" style="2" customWidth="1"/>
    <col min="4105" max="4105" width="12.25" style="2" bestFit="1" customWidth="1"/>
    <col min="4106" max="4106" width="11.5" style="2" customWidth="1"/>
    <col min="4107" max="4107" width="10.5" style="2" bestFit="1" customWidth="1"/>
    <col min="4108" max="4108" width="11.25" style="2" bestFit="1" customWidth="1"/>
    <col min="4109" max="4109" width="12.5" style="2" customWidth="1"/>
    <col min="4110" max="4110" width="15.375" style="2" customWidth="1"/>
    <col min="4111" max="4111" width="10.5" style="2" bestFit="1" customWidth="1"/>
    <col min="4112" max="4352" width="9" style="2"/>
    <col min="4353" max="4353" width="8.25" style="2" customWidth="1"/>
    <col min="4354" max="4354" width="9.375" style="2" customWidth="1"/>
    <col min="4355" max="4355" width="9" style="2" customWidth="1"/>
    <col min="4356" max="4356" width="9.5" style="2" customWidth="1"/>
    <col min="4357" max="4357" width="8.375" style="2" customWidth="1"/>
    <col min="4358" max="4358" width="9.75" style="2" customWidth="1"/>
    <col min="4359" max="4359" width="9.625" style="2" customWidth="1"/>
    <col min="4360" max="4360" width="13.375" style="2" customWidth="1"/>
    <col min="4361" max="4361" width="12.25" style="2" bestFit="1" customWidth="1"/>
    <col min="4362" max="4362" width="11.5" style="2" customWidth="1"/>
    <col min="4363" max="4363" width="10.5" style="2" bestFit="1" customWidth="1"/>
    <col min="4364" max="4364" width="11.25" style="2" bestFit="1" customWidth="1"/>
    <col min="4365" max="4365" width="12.5" style="2" customWidth="1"/>
    <col min="4366" max="4366" width="15.375" style="2" customWidth="1"/>
    <col min="4367" max="4367" width="10.5" style="2" bestFit="1" customWidth="1"/>
    <col min="4368" max="4608" width="9" style="2"/>
    <col min="4609" max="4609" width="8.25" style="2" customWidth="1"/>
    <col min="4610" max="4610" width="9.375" style="2" customWidth="1"/>
    <col min="4611" max="4611" width="9" style="2" customWidth="1"/>
    <col min="4612" max="4612" width="9.5" style="2" customWidth="1"/>
    <col min="4613" max="4613" width="8.375" style="2" customWidth="1"/>
    <col min="4614" max="4614" width="9.75" style="2" customWidth="1"/>
    <col min="4615" max="4615" width="9.625" style="2" customWidth="1"/>
    <col min="4616" max="4616" width="13.375" style="2" customWidth="1"/>
    <col min="4617" max="4617" width="12.25" style="2" bestFit="1" customWidth="1"/>
    <col min="4618" max="4618" width="11.5" style="2" customWidth="1"/>
    <col min="4619" max="4619" width="10.5" style="2" bestFit="1" customWidth="1"/>
    <col min="4620" max="4620" width="11.25" style="2" bestFit="1" customWidth="1"/>
    <col min="4621" max="4621" width="12.5" style="2" customWidth="1"/>
    <col min="4622" max="4622" width="15.375" style="2" customWidth="1"/>
    <col min="4623" max="4623" width="10.5" style="2" bestFit="1" customWidth="1"/>
    <col min="4624" max="4864" width="9" style="2"/>
    <col min="4865" max="4865" width="8.25" style="2" customWidth="1"/>
    <col min="4866" max="4866" width="9.375" style="2" customWidth="1"/>
    <col min="4867" max="4867" width="9" style="2" customWidth="1"/>
    <col min="4868" max="4868" width="9.5" style="2" customWidth="1"/>
    <col min="4869" max="4869" width="8.375" style="2" customWidth="1"/>
    <col min="4870" max="4870" width="9.75" style="2" customWidth="1"/>
    <col min="4871" max="4871" width="9.625" style="2" customWidth="1"/>
    <col min="4872" max="4872" width="13.375" style="2" customWidth="1"/>
    <col min="4873" max="4873" width="12.25" style="2" bestFit="1" customWidth="1"/>
    <col min="4874" max="4874" width="11.5" style="2" customWidth="1"/>
    <col min="4875" max="4875" width="10.5" style="2" bestFit="1" customWidth="1"/>
    <col min="4876" max="4876" width="11.25" style="2" bestFit="1" customWidth="1"/>
    <col min="4877" max="4877" width="12.5" style="2" customWidth="1"/>
    <col min="4878" max="4878" width="15.375" style="2" customWidth="1"/>
    <col min="4879" max="4879" width="10.5" style="2" bestFit="1" customWidth="1"/>
    <col min="4880" max="5120" width="9" style="2"/>
    <col min="5121" max="5121" width="8.25" style="2" customWidth="1"/>
    <col min="5122" max="5122" width="9.375" style="2" customWidth="1"/>
    <col min="5123" max="5123" width="9" style="2" customWidth="1"/>
    <col min="5124" max="5124" width="9.5" style="2" customWidth="1"/>
    <col min="5125" max="5125" width="8.375" style="2" customWidth="1"/>
    <col min="5126" max="5126" width="9.75" style="2" customWidth="1"/>
    <col min="5127" max="5127" width="9.625" style="2" customWidth="1"/>
    <col min="5128" max="5128" width="13.375" style="2" customWidth="1"/>
    <col min="5129" max="5129" width="12.25" style="2" bestFit="1" customWidth="1"/>
    <col min="5130" max="5130" width="11.5" style="2" customWidth="1"/>
    <col min="5131" max="5131" width="10.5" style="2" bestFit="1" customWidth="1"/>
    <col min="5132" max="5132" width="11.25" style="2" bestFit="1" customWidth="1"/>
    <col min="5133" max="5133" width="12.5" style="2" customWidth="1"/>
    <col min="5134" max="5134" width="15.375" style="2" customWidth="1"/>
    <col min="5135" max="5135" width="10.5" style="2" bestFit="1" customWidth="1"/>
    <col min="5136" max="5376" width="9" style="2"/>
    <col min="5377" max="5377" width="8.25" style="2" customWidth="1"/>
    <col min="5378" max="5378" width="9.375" style="2" customWidth="1"/>
    <col min="5379" max="5379" width="9" style="2" customWidth="1"/>
    <col min="5380" max="5380" width="9.5" style="2" customWidth="1"/>
    <col min="5381" max="5381" width="8.375" style="2" customWidth="1"/>
    <col min="5382" max="5382" width="9.75" style="2" customWidth="1"/>
    <col min="5383" max="5383" width="9.625" style="2" customWidth="1"/>
    <col min="5384" max="5384" width="13.375" style="2" customWidth="1"/>
    <col min="5385" max="5385" width="12.25" style="2" bestFit="1" customWidth="1"/>
    <col min="5386" max="5386" width="11.5" style="2" customWidth="1"/>
    <col min="5387" max="5387" width="10.5" style="2" bestFit="1" customWidth="1"/>
    <col min="5388" max="5388" width="11.25" style="2" bestFit="1" customWidth="1"/>
    <col min="5389" max="5389" width="12.5" style="2" customWidth="1"/>
    <col min="5390" max="5390" width="15.375" style="2" customWidth="1"/>
    <col min="5391" max="5391" width="10.5" style="2" bestFit="1" customWidth="1"/>
    <col min="5392" max="5632" width="9" style="2"/>
    <col min="5633" max="5633" width="8.25" style="2" customWidth="1"/>
    <col min="5634" max="5634" width="9.375" style="2" customWidth="1"/>
    <col min="5635" max="5635" width="9" style="2" customWidth="1"/>
    <col min="5636" max="5636" width="9.5" style="2" customWidth="1"/>
    <col min="5637" max="5637" width="8.375" style="2" customWidth="1"/>
    <col min="5638" max="5638" width="9.75" style="2" customWidth="1"/>
    <col min="5639" max="5639" width="9.625" style="2" customWidth="1"/>
    <col min="5640" max="5640" width="13.375" style="2" customWidth="1"/>
    <col min="5641" max="5641" width="12.25" style="2" bestFit="1" customWidth="1"/>
    <col min="5642" max="5642" width="11.5" style="2" customWidth="1"/>
    <col min="5643" max="5643" width="10.5" style="2" bestFit="1" customWidth="1"/>
    <col min="5644" max="5644" width="11.25" style="2" bestFit="1" customWidth="1"/>
    <col min="5645" max="5645" width="12.5" style="2" customWidth="1"/>
    <col min="5646" max="5646" width="15.375" style="2" customWidth="1"/>
    <col min="5647" max="5647" width="10.5" style="2" bestFit="1" customWidth="1"/>
    <col min="5648" max="5888" width="9" style="2"/>
    <col min="5889" max="5889" width="8.25" style="2" customWidth="1"/>
    <col min="5890" max="5890" width="9.375" style="2" customWidth="1"/>
    <col min="5891" max="5891" width="9" style="2" customWidth="1"/>
    <col min="5892" max="5892" width="9.5" style="2" customWidth="1"/>
    <col min="5893" max="5893" width="8.375" style="2" customWidth="1"/>
    <col min="5894" max="5894" width="9.75" style="2" customWidth="1"/>
    <col min="5895" max="5895" width="9.625" style="2" customWidth="1"/>
    <col min="5896" max="5896" width="13.375" style="2" customWidth="1"/>
    <col min="5897" max="5897" width="12.25" style="2" bestFit="1" customWidth="1"/>
    <col min="5898" max="5898" width="11.5" style="2" customWidth="1"/>
    <col min="5899" max="5899" width="10.5" style="2" bestFit="1" customWidth="1"/>
    <col min="5900" max="5900" width="11.25" style="2" bestFit="1" customWidth="1"/>
    <col min="5901" max="5901" width="12.5" style="2" customWidth="1"/>
    <col min="5902" max="5902" width="15.375" style="2" customWidth="1"/>
    <col min="5903" max="5903" width="10.5" style="2" bestFit="1" customWidth="1"/>
    <col min="5904" max="6144" width="9" style="2"/>
    <col min="6145" max="6145" width="8.25" style="2" customWidth="1"/>
    <col min="6146" max="6146" width="9.375" style="2" customWidth="1"/>
    <col min="6147" max="6147" width="9" style="2" customWidth="1"/>
    <col min="6148" max="6148" width="9.5" style="2" customWidth="1"/>
    <col min="6149" max="6149" width="8.375" style="2" customWidth="1"/>
    <col min="6150" max="6150" width="9.75" style="2" customWidth="1"/>
    <col min="6151" max="6151" width="9.625" style="2" customWidth="1"/>
    <col min="6152" max="6152" width="13.375" style="2" customWidth="1"/>
    <col min="6153" max="6153" width="12.25" style="2" bestFit="1" customWidth="1"/>
    <col min="6154" max="6154" width="11.5" style="2" customWidth="1"/>
    <col min="6155" max="6155" width="10.5" style="2" bestFit="1" customWidth="1"/>
    <col min="6156" max="6156" width="11.25" style="2" bestFit="1" customWidth="1"/>
    <col min="6157" max="6157" width="12.5" style="2" customWidth="1"/>
    <col min="6158" max="6158" width="15.375" style="2" customWidth="1"/>
    <col min="6159" max="6159" width="10.5" style="2" bestFit="1" customWidth="1"/>
    <col min="6160" max="6400" width="9" style="2"/>
    <col min="6401" max="6401" width="8.25" style="2" customWidth="1"/>
    <col min="6402" max="6402" width="9.375" style="2" customWidth="1"/>
    <col min="6403" max="6403" width="9" style="2" customWidth="1"/>
    <col min="6404" max="6404" width="9.5" style="2" customWidth="1"/>
    <col min="6405" max="6405" width="8.375" style="2" customWidth="1"/>
    <col min="6406" max="6406" width="9.75" style="2" customWidth="1"/>
    <col min="6407" max="6407" width="9.625" style="2" customWidth="1"/>
    <col min="6408" max="6408" width="13.375" style="2" customWidth="1"/>
    <col min="6409" max="6409" width="12.25" style="2" bestFit="1" customWidth="1"/>
    <col min="6410" max="6410" width="11.5" style="2" customWidth="1"/>
    <col min="6411" max="6411" width="10.5" style="2" bestFit="1" customWidth="1"/>
    <col min="6412" max="6412" width="11.25" style="2" bestFit="1" customWidth="1"/>
    <col min="6413" max="6413" width="12.5" style="2" customWidth="1"/>
    <col min="6414" max="6414" width="15.375" style="2" customWidth="1"/>
    <col min="6415" max="6415" width="10.5" style="2" bestFit="1" customWidth="1"/>
    <col min="6416" max="6656" width="9" style="2"/>
    <col min="6657" max="6657" width="8.25" style="2" customWidth="1"/>
    <col min="6658" max="6658" width="9.375" style="2" customWidth="1"/>
    <col min="6659" max="6659" width="9" style="2" customWidth="1"/>
    <col min="6660" max="6660" width="9.5" style="2" customWidth="1"/>
    <col min="6661" max="6661" width="8.375" style="2" customWidth="1"/>
    <col min="6662" max="6662" width="9.75" style="2" customWidth="1"/>
    <col min="6663" max="6663" width="9.625" style="2" customWidth="1"/>
    <col min="6664" max="6664" width="13.375" style="2" customWidth="1"/>
    <col min="6665" max="6665" width="12.25" style="2" bestFit="1" customWidth="1"/>
    <col min="6666" max="6666" width="11.5" style="2" customWidth="1"/>
    <col min="6667" max="6667" width="10.5" style="2" bestFit="1" customWidth="1"/>
    <col min="6668" max="6668" width="11.25" style="2" bestFit="1" customWidth="1"/>
    <col min="6669" max="6669" width="12.5" style="2" customWidth="1"/>
    <col min="6670" max="6670" width="15.375" style="2" customWidth="1"/>
    <col min="6671" max="6671" width="10.5" style="2" bestFit="1" customWidth="1"/>
    <col min="6672" max="6912" width="9" style="2"/>
    <col min="6913" max="6913" width="8.25" style="2" customWidth="1"/>
    <col min="6914" max="6914" width="9.375" style="2" customWidth="1"/>
    <col min="6915" max="6915" width="9" style="2" customWidth="1"/>
    <col min="6916" max="6916" width="9.5" style="2" customWidth="1"/>
    <col min="6917" max="6917" width="8.375" style="2" customWidth="1"/>
    <col min="6918" max="6918" width="9.75" style="2" customWidth="1"/>
    <col min="6919" max="6919" width="9.625" style="2" customWidth="1"/>
    <col min="6920" max="6920" width="13.375" style="2" customWidth="1"/>
    <col min="6921" max="6921" width="12.25" style="2" bestFit="1" customWidth="1"/>
    <col min="6922" max="6922" width="11.5" style="2" customWidth="1"/>
    <col min="6923" max="6923" width="10.5" style="2" bestFit="1" customWidth="1"/>
    <col min="6924" max="6924" width="11.25" style="2" bestFit="1" customWidth="1"/>
    <col min="6925" max="6925" width="12.5" style="2" customWidth="1"/>
    <col min="6926" max="6926" width="15.375" style="2" customWidth="1"/>
    <col min="6927" max="6927" width="10.5" style="2" bestFit="1" customWidth="1"/>
    <col min="6928" max="7168" width="9" style="2"/>
    <col min="7169" max="7169" width="8.25" style="2" customWidth="1"/>
    <col min="7170" max="7170" width="9.375" style="2" customWidth="1"/>
    <col min="7171" max="7171" width="9" style="2" customWidth="1"/>
    <col min="7172" max="7172" width="9.5" style="2" customWidth="1"/>
    <col min="7173" max="7173" width="8.375" style="2" customWidth="1"/>
    <col min="7174" max="7174" width="9.75" style="2" customWidth="1"/>
    <col min="7175" max="7175" width="9.625" style="2" customWidth="1"/>
    <col min="7176" max="7176" width="13.375" style="2" customWidth="1"/>
    <col min="7177" max="7177" width="12.25" style="2" bestFit="1" customWidth="1"/>
    <col min="7178" max="7178" width="11.5" style="2" customWidth="1"/>
    <col min="7179" max="7179" width="10.5" style="2" bestFit="1" customWidth="1"/>
    <col min="7180" max="7180" width="11.25" style="2" bestFit="1" customWidth="1"/>
    <col min="7181" max="7181" width="12.5" style="2" customWidth="1"/>
    <col min="7182" max="7182" width="15.375" style="2" customWidth="1"/>
    <col min="7183" max="7183" width="10.5" style="2" bestFit="1" customWidth="1"/>
    <col min="7184" max="7424" width="9" style="2"/>
    <col min="7425" max="7425" width="8.25" style="2" customWidth="1"/>
    <col min="7426" max="7426" width="9.375" style="2" customWidth="1"/>
    <col min="7427" max="7427" width="9" style="2" customWidth="1"/>
    <col min="7428" max="7428" width="9.5" style="2" customWidth="1"/>
    <col min="7429" max="7429" width="8.375" style="2" customWidth="1"/>
    <col min="7430" max="7430" width="9.75" style="2" customWidth="1"/>
    <col min="7431" max="7431" width="9.625" style="2" customWidth="1"/>
    <col min="7432" max="7432" width="13.375" style="2" customWidth="1"/>
    <col min="7433" max="7433" width="12.25" style="2" bestFit="1" customWidth="1"/>
    <col min="7434" max="7434" width="11.5" style="2" customWidth="1"/>
    <col min="7435" max="7435" width="10.5" style="2" bestFit="1" customWidth="1"/>
    <col min="7436" max="7436" width="11.25" style="2" bestFit="1" customWidth="1"/>
    <col min="7437" max="7437" width="12.5" style="2" customWidth="1"/>
    <col min="7438" max="7438" width="15.375" style="2" customWidth="1"/>
    <col min="7439" max="7439" width="10.5" style="2" bestFit="1" customWidth="1"/>
    <col min="7440" max="7680" width="9" style="2"/>
    <col min="7681" max="7681" width="8.25" style="2" customWidth="1"/>
    <col min="7682" max="7682" width="9.375" style="2" customWidth="1"/>
    <col min="7683" max="7683" width="9" style="2" customWidth="1"/>
    <col min="7684" max="7684" width="9.5" style="2" customWidth="1"/>
    <col min="7685" max="7685" width="8.375" style="2" customWidth="1"/>
    <col min="7686" max="7686" width="9.75" style="2" customWidth="1"/>
    <col min="7687" max="7687" width="9.625" style="2" customWidth="1"/>
    <col min="7688" max="7688" width="13.375" style="2" customWidth="1"/>
    <col min="7689" max="7689" width="12.25" style="2" bestFit="1" customWidth="1"/>
    <col min="7690" max="7690" width="11.5" style="2" customWidth="1"/>
    <col min="7691" max="7691" width="10.5" style="2" bestFit="1" customWidth="1"/>
    <col min="7692" max="7692" width="11.25" style="2" bestFit="1" customWidth="1"/>
    <col min="7693" max="7693" width="12.5" style="2" customWidth="1"/>
    <col min="7694" max="7694" width="15.375" style="2" customWidth="1"/>
    <col min="7695" max="7695" width="10.5" style="2" bestFit="1" customWidth="1"/>
    <col min="7696" max="7936" width="9" style="2"/>
    <col min="7937" max="7937" width="8.25" style="2" customWidth="1"/>
    <col min="7938" max="7938" width="9.375" style="2" customWidth="1"/>
    <col min="7939" max="7939" width="9" style="2" customWidth="1"/>
    <col min="7940" max="7940" width="9.5" style="2" customWidth="1"/>
    <col min="7941" max="7941" width="8.375" style="2" customWidth="1"/>
    <col min="7942" max="7942" width="9.75" style="2" customWidth="1"/>
    <col min="7943" max="7943" width="9.625" style="2" customWidth="1"/>
    <col min="7944" max="7944" width="13.375" style="2" customWidth="1"/>
    <col min="7945" max="7945" width="12.25" style="2" bestFit="1" customWidth="1"/>
    <col min="7946" max="7946" width="11.5" style="2" customWidth="1"/>
    <col min="7947" max="7947" width="10.5" style="2" bestFit="1" customWidth="1"/>
    <col min="7948" max="7948" width="11.25" style="2" bestFit="1" customWidth="1"/>
    <col min="7949" max="7949" width="12.5" style="2" customWidth="1"/>
    <col min="7950" max="7950" width="15.375" style="2" customWidth="1"/>
    <col min="7951" max="7951" width="10.5" style="2" bestFit="1" customWidth="1"/>
    <col min="7952" max="8192" width="9" style="2"/>
    <col min="8193" max="8193" width="8.25" style="2" customWidth="1"/>
    <col min="8194" max="8194" width="9.375" style="2" customWidth="1"/>
    <col min="8195" max="8195" width="9" style="2" customWidth="1"/>
    <col min="8196" max="8196" width="9.5" style="2" customWidth="1"/>
    <col min="8197" max="8197" width="8.375" style="2" customWidth="1"/>
    <col min="8198" max="8198" width="9.75" style="2" customWidth="1"/>
    <col min="8199" max="8199" width="9.625" style="2" customWidth="1"/>
    <col min="8200" max="8200" width="13.375" style="2" customWidth="1"/>
    <col min="8201" max="8201" width="12.25" style="2" bestFit="1" customWidth="1"/>
    <col min="8202" max="8202" width="11.5" style="2" customWidth="1"/>
    <col min="8203" max="8203" width="10.5" style="2" bestFit="1" customWidth="1"/>
    <col min="8204" max="8204" width="11.25" style="2" bestFit="1" customWidth="1"/>
    <col min="8205" max="8205" width="12.5" style="2" customWidth="1"/>
    <col min="8206" max="8206" width="15.375" style="2" customWidth="1"/>
    <col min="8207" max="8207" width="10.5" style="2" bestFit="1" customWidth="1"/>
    <col min="8208" max="8448" width="9" style="2"/>
    <col min="8449" max="8449" width="8.25" style="2" customWidth="1"/>
    <col min="8450" max="8450" width="9.375" style="2" customWidth="1"/>
    <col min="8451" max="8451" width="9" style="2" customWidth="1"/>
    <col min="8452" max="8452" width="9.5" style="2" customWidth="1"/>
    <col min="8453" max="8453" width="8.375" style="2" customWidth="1"/>
    <col min="8454" max="8454" width="9.75" style="2" customWidth="1"/>
    <col min="8455" max="8455" width="9.625" style="2" customWidth="1"/>
    <col min="8456" max="8456" width="13.375" style="2" customWidth="1"/>
    <col min="8457" max="8457" width="12.25" style="2" bestFit="1" customWidth="1"/>
    <col min="8458" max="8458" width="11.5" style="2" customWidth="1"/>
    <col min="8459" max="8459" width="10.5" style="2" bestFit="1" customWidth="1"/>
    <col min="8460" max="8460" width="11.25" style="2" bestFit="1" customWidth="1"/>
    <col min="8461" max="8461" width="12.5" style="2" customWidth="1"/>
    <col min="8462" max="8462" width="15.375" style="2" customWidth="1"/>
    <col min="8463" max="8463" width="10.5" style="2" bestFit="1" customWidth="1"/>
    <col min="8464" max="8704" width="9" style="2"/>
    <col min="8705" max="8705" width="8.25" style="2" customWidth="1"/>
    <col min="8706" max="8706" width="9.375" style="2" customWidth="1"/>
    <col min="8707" max="8707" width="9" style="2" customWidth="1"/>
    <col min="8708" max="8708" width="9.5" style="2" customWidth="1"/>
    <col min="8709" max="8709" width="8.375" style="2" customWidth="1"/>
    <col min="8710" max="8710" width="9.75" style="2" customWidth="1"/>
    <col min="8711" max="8711" width="9.625" style="2" customWidth="1"/>
    <col min="8712" max="8712" width="13.375" style="2" customWidth="1"/>
    <col min="8713" max="8713" width="12.25" style="2" bestFit="1" customWidth="1"/>
    <col min="8714" max="8714" width="11.5" style="2" customWidth="1"/>
    <col min="8715" max="8715" width="10.5" style="2" bestFit="1" customWidth="1"/>
    <col min="8716" max="8716" width="11.25" style="2" bestFit="1" customWidth="1"/>
    <col min="8717" max="8717" width="12.5" style="2" customWidth="1"/>
    <col min="8718" max="8718" width="15.375" style="2" customWidth="1"/>
    <col min="8719" max="8719" width="10.5" style="2" bestFit="1" customWidth="1"/>
    <col min="8720" max="8960" width="9" style="2"/>
    <col min="8961" max="8961" width="8.25" style="2" customWidth="1"/>
    <col min="8962" max="8962" width="9.375" style="2" customWidth="1"/>
    <col min="8963" max="8963" width="9" style="2" customWidth="1"/>
    <col min="8964" max="8964" width="9.5" style="2" customWidth="1"/>
    <col min="8965" max="8965" width="8.375" style="2" customWidth="1"/>
    <col min="8966" max="8966" width="9.75" style="2" customWidth="1"/>
    <col min="8967" max="8967" width="9.625" style="2" customWidth="1"/>
    <col min="8968" max="8968" width="13.375" style="2" customWidth="1"/>
    <col min="8969" max="8969" width="12.25" style="2" bestFit="1" customWidth="1"/>
    <col min="8970" max="8970" width="11.5" style="2" customWidth="1"/>
    <col min="8971" max="8971" width="10.5" style="2" bestFit="1" customWidth="1"/>
    <col min="8972" max="8972" width="11.25" style="2" bestFit="1" customWidth="1"/>
    <col min="8973" max="8973" width="12.5" style="2" customWidth="1"/>
    <col min="8974" max="8974" width="15.375" style="2" customWidth="1"/>
    <col min="8975" max="8975" width="10.5" style="2" bestFit="1" customWidth="1"/>
    <col min="8976" max="9216" width="9" style="2"/>
    <col min="9217" max="9217" width="8.25" style="2" customWidth="1"/>
    <col min="9218" max="9218" width="9.375" style="2" customWidth="1"/>
    <col min="9219" max="9219" width="9" style="2" customWidth="1"/>
    <col min="9220" max="9220" width="9.5" style="2" customWidth="1"/>
    <col min="9221" max="9221" width="8.375" style="2" customWidth="1"/>
    <col min="9222" max="9222" width="9.75" style="2" customWidth="1"/>
    <col min="9223" max="9223" width="9.625" style="2" customWidth="1"/>
    <col min="9224" max="9224" width="13.375" style="2" customWidth="1"/>
    <col min="9225" max="9225" width="12.25" style="2" bestFit="1" customWidth="1"/>
    <col min="9226" max="9226" width="11.5" style="2" customWidth="1"/>
    <col min="9227" max="9227" width="10.5" style="2" bestFit="1" customWidth="1"/>
    <col min="9228" max="9228" width="11.25" style="2" bestFit="1" customWidth="1"/>
    <col min="9229" max="9229" width="12.5" style="2" customWidth="1"/>
    <col min="9230" max="9230" width="15.375" style="2" customWidth="1"/>
    <col min="9231" max="9231" width="10.5" style="2" bestFit="1" customWidth="1"/>
    <col min="9232" max="9472" width="9" style="2"/>
    <col min="9473" max="9473" width="8.25" style="2" customWidth="1"/>
    <col min="9474" max="9474" width="9.375" style="2" customWidth="1"/>
    <col min="9475" max="9475" width="9" style="2" customWidth="1"/>
    <col min="9476" max="9476" width="9.5" style="2" customWidth="1"/>
    <col min="9477" max="9477" width="8.375" style="2" customWidth="1"/>
    <col min="9478" max="9478" width="9.75" style="2" customWidth="1"/>
    <col min="9479" max="9479" width="9.625" style="2" customWidth="1"/>
    <col min="9480" max="9480" width="13.375" style="2" customWidth="1"/>
    <col min="9481" max="9481" width="12.25" style="2" bestFit="1" customWidth="1"/>
    <col min="9482" max="9482" width="11.5" style="2" customWidth="1"/>
    <col min="9483" max="9483" width="10.5" style="2" bestFit="1" customWidth="1"/>
    <col min="9484" max="9484" width="11.25" style="2" bestFit="1" customWidth="1"/>
    <col min="9485" max="9485" width="12.5" style="2" customWidth="1"/>
    <col min="9486" max="9486" width="15.375" style="2" customWidth="1"/>
    <col min="9487" max="9487" width="10.5" style="2" bestFit="1" customWidth="1"/>
    <col min="9488" max="9728" width="9" style="2"/>
    <col min="9729" max="9729" width="8.25" style="2" customWidth="1"/>
    <col min="9730" max="9730" width="9.375" style="2" customWidth="1"/>
    <col min="9731" max="9731" width="9" style="2" customWidth="1"/>
    <col min="9732" max="9732" width="9.5" style="2" customWidth="1"/>
    <col min="9733" max="9733" width="8.375" style="2" customWidth="1"/>
    <col min="9734" max="9734" width="9.75" style="2" customWidth="1"/>
    <col min="9735" max="9735" width="9.625" style="2" customWidth="1"/>
    <col min="9736" max="9736" width="13.375" style="2" customWidth="1"/>
    <col min="9737" max="9737" width="12.25" style="2" bestFit="1" customWidth="1"/>
    <col min="9738" max="9738" width="11.5" style="2" customWidth="1"/>
    <col min="9739" max="9739" width="10.5" style="2" bestFit="1" customWidth="1"/>
    <col min="9740" max="9740" width="11.25" style="2" bestFit="1" customWidth="1"/>
    <col min="9741" max="9741" width="12.5" style="2" customWidth="1"/>
    <col min="9742" max="9742" width="15.375" style="2" customWidth="1"/>
    <col min="9743" max="9743" width="10.5" style="2" bestFit="1" customWidth="1"/>
    <col min="9744" max="9984" width="9" style="2"/>
    <col min="9985" max="9985" width="8.25" style="2" customWidth="1"/>
    <col min="9986" max="9986" width="9.375" style="2" customWidth="1"/>
    <col min="9987" max="9987" width="9" style="2" customWidth="1"/>
    <col min="9988" max="9988" width="9.5" style="2" customWidth="1"/>
    <col min="9989" max="9989" width="8.375" style="2" customWidth="1"/>
    <col min="9990" max="9990" width="9.75" style="2" customWidth="1"/>
    <col min="9991" max="9991" width="9.625" style="2" customWidth="1"/>
    <col min="9992" max="9992" width="13.375" style="2" customWidth="1"/>
    <col min="9993" max="9993" width="12.25" style="2" bestFit="1" customWidth="1"/>
    <col min="9994" max="9994" width="11.5" style="2" customWidth="1"/>
    <col min="9995" max="9995" width="10.5" style="2" bestFit="1" customWidth="1"/>
    <col min="9996" max="9996" width="11.25" style="2" bestFit="1" customWidth="1"/>
    <col min="9997" max="9997" width="12.5" style="2" customWidth="1"/>
    <col min="9998" max="9998" width="15.375" style="2" customWidth="1"/>
    <col min="9999" max="9999" width="10.5" style="2" bestFit="1" customWidth="1"/>
    <col min="10000" max="10240" width="9" style="2"/>
    <col min="10241" max="10241" width="8.25" style="2" customWidth="1"/>
    <col min="10242" max="10242" width="9.375" style="2" customWidth="1"/>
    <col min="10243" max="10243" width="9" style="2" customWidth="1"/>
    <col min="10244" max="10244" width="9.5" style="2" customWidth="1"/>
    <col min="10245" max="10245" width="8.375" style="2" customWidth="1"/>
    <col min="10246" max="10246" width="9.75" style="2" customWidth="1"/>
    <col min="10247" max="10247" width="9.625" style="2" customWidth="1"/>
    <col min="10248" max="10248" width="13.375" style="2" customWidth="1"/>
    <col min="10249" max="10249" width="12.25" style="2" bestFit="1" customWidth="1"/>
    <col min="10250" max="10250" width="11.5" style="2" customWidth="1"/>
    <col min="10251" max="10251" width="10.5" style="2" bestFit="1" customWidth="1"/>
    <col min="10252" max="10252" width="11.25" style="2" bestFit="1" customWidth="1"/>
    <col min="10253" max="10253" width="12.5" style="2" customWidth="1"/>
    <col min="10254" max="10254" width="15.375" style="2" customWidth="1"/>
    <col min="10255" max="10255" width="10.5" style="2" bestFit="1" customWidth="1"/>
    <col min="10256" max="10496" width="9" style="2"/>
    <col min="10497" max="10497" width="8.25" style="2" customWidth="1"/>
    <col min="10498" max="10498" width="9.375" style="2" customWidth="1"/>
    <col min="10499" max="10499" width="9" style="2" customWidth="1"/>
    <col min="10500" max="10500" width="9.5" style="2" customWidth="1"/>
    <col min="10501" max="10501" width="8.375" style="2" customWidth="1"/>
    <col min="10502" max="10502" width="9.75" style="2" customWidth="1"/>
    <col min="10503" max="10503" width="9.625" style="2" customWidth="1"/>
    <col min="10504" max="10504" width="13.375" style="2" customWidth="1"/>
    <col min="10505" max="10505" width="12.25" style="2" bestFit="1" customWidth="1"/>
    <col min="10506" max="10506" width="11.5" style="2" customWidth="1"/>
    <col min="10507" max="10507" width="10.5" style="2" bestFit="1" customWidth="1"/>
    <col min="10508" max="10508" width="11.25" style="2" bestFit="1" customWidth="1"/>
    <col min="10509" max="10509" width="12.5" style="2" customWidth="1"/>
    <col min="10510" max="10510" width="15.375" style="2" customWidth="1"/>
    <col min="10511" max="10511" width="10.5" style="2" bestFit="1" customWidth="1"/>
    <col min="10512" max="10752" width="9" style="2"/>
    <col min="10753" max="10753" width="8.25" style="2" customWidth="1"/>
    <col min="10754" max="10754" width="9.375" style="2" customWidth="1"/>
    <col min="10755" max="10755" width="9" style="2" customWidth="1"/>
    <col min="10756" max="10756" width="9.5" style="2" customWidth="1"/>
    <col min="10757" max="10757" width="8.375" style="2" customWidth="1"/>
    <col min="10758" max="10758" width="9.75" style="2" customWidth="1"/>
    <col min="10759" max="10759" width="9.625" style="2" customWidth="1"/>
    <col min="10760" max="10760" width="13.375" style="2" customWidth="1"/>
    <col min="10761" max="10761" width="12.25" style="2" bestFit="1" customWidth="1"/>
    <col min="10762" max="10762" width="11.5" style="2" customWidth="1"/>
    <col min="10763" max="10763" width="10.5" style="2" bestFit="1" customWidth="1"/>
    <col min="10764" max="10764" width="11.25" style="2" bestFit="1" customWidth="1"/>
    <col min="10765" max="10765" width="12.5" style="2" customWidth="1"/>
    <col min="10766" max="10766" width="15.375" style="2" customWidth="1"/>
    <col min="10767" max="10767" width="10.5" style="2" bestFit="1" customWidth="1"/>
    <col min="10768" max="11008" width="9" style="2"/>
    <col min="11009" max="11009" width="8.25" style="2" customWidth="1"/>
    <col min="11010" max="11010" width="9.375" style="2" customWidth="1"/>
    <col min="11011" max="11011" width="9" style="2" customWidth="1"/>
    <col min="11012" max="11012" width="9.5" style="2" customWidth="1"/>
    <col min="11013" max="11013" width="8.375" style="2" customWidth="1"/>
    <col min="11014" max="11014" width="9.75" style="2" customWidth="1"/>
    <col min="11015" max="11015" width="9.625" style="2" customWidth="1"/>
    <col min="11016" max="11016" width="13.375" style="2" customWidth="1"/>
    <col min="11017" max="11017" width="12.25" style="2" bestFit="1" customWidth="1"/>
    <col min="11018" max="11018" width="11.5" style="2" customWidth="1"/>
    <col min="11019" max="11019" width="10.5" style="2" bestFit="1" customWidth="1"/>
    <col min="11020" max="11020" width="11.25" style="2" bestFit="1" customWidth="1"/>
    <col min="11021" max="11021" width="12.5" style="2" customWidth="1"/>
    <col min="11022" max="11022" width="15.375" style="2" customWidth="1"/>
    <col min="11023" max="11023" width="10.5" style="2" bestFit="1" customWidth="1"/>
    <col min="11024" max="11264" width="9" style="2"/>
    <col min="11265" max="11265" width="8.25" style="2" customWidth="1"/>
    <col min="11266" max="11266" width="9.375" style="2" customWidth="1"/>
    <col min="11267" max="11267" width="9" style="2" customWidth="1"/>
    <col min="11268" max="11268" width="9.5" style="2" customWidth="1"/>
    <col min="11269" max="11269" width="8.375" style="2" customWidth="1"/>
    <col min="11270" max="11270" width="9.75" style="2" customWidth="1"/>
    <col min="11271" max="11271" width="9.625" style="2" customWidth="1"/>
    <col min="11272" max="11272" width="13.375" style="2" customWidth="1"/>
    <col min="11273" max="11273" width="12.25" style="2" bestFit="1" customWidth="1"/>
    <col min="11274" max="11274" width="11.5" style="2" customWidth="1"/>
    <col min="11275" max="11275" width="10.5" style="2" bestFit="1" customWidth="1"/>
    <col min="11276" max="11276" width="11.25" style="2" bestFit="1" customWidth="1"/>
    <col min="11277" max="11277" width="12.5" style="2" customWidth="1"/>
    <col min="11278" max="11278" width="15.375" style="2" customWidth="1"/>
    <col min="11279" max="11279" width="10.5" style="2" bestFit="1" customWidth="1"/>
    <col min="11280" max="11520" width="9" style="2"/>
    <col min="11521" max="11521" width="8.25" style="2" customWidth="1"/>
    <col min="11522" max="11522" width="9.375" style="2" customWidth="1"/>
    <col min="11523" max="11523" width="9" style="2" customWidth="1"/>
    <col min="11524" max="11524" width="9.5" style="2" customWidth="1"/>
    <col min="11525" max="11525" width="8.375" style="2" customWidth="1"/>
    <col min="11526" max="11526" width="9.75" style="2" customWidth="1"/>
    <col min="11527" max="11527" width="9.625" style="2" customWidth="1"/>
    <col min="11528" max="11528" width="13.375" style="2" customWidth="1"/>
    <col min="11529" max="11529" width="12.25" style="2" bestFit="1" customWidth="1"/>
    <col min="11530" max="11530" width="11.5" style="2" customWidth="1"/>
    <col min="11531" max="11531" width="10.5" style="2" bestFit="1" customWidth="1"/>
    <col min="11532" max="11532" width="11.25" style="2" bestFit="1" customWidth="1"/>
    <col min="11533" max="11533" width="12.5" style="2" customWidth="1"/>
    <col min="11534" max="11534" width="15.375" style="2" customWidth="1"/>
    <col min="11535" max="11535" width="10.5" style="2" bestFit="1" customWidth="1"/>
    <col min="11536" max="11776" width="9" style="2"/>
    <col min="11777" max="11777" width="8.25" style="2" customWidth="1"/>
    <col min="11778" max="11778" width="9.375" style="2" customWidth="1"/>
    <col min="11779" max="11779" width="9" style="2" customWidth="1"/>
    <col min="11780" max="11780" width="9.5" style="2" customWidth="1"/>
    <col min="11781" max="11781" width="8.375" style="2" customWidth="1"/>
    <col min="11782" max="11782" width="9.75" style="2" customWidth="1"/>
    <col min="11783" max="11783" width="9.625" style="2" customWidth="1"/>
    <col min="11784" max="11784" width="13.375" style="2" customWidth="1"/>
    <col min="11785" max="11785" width="12.25" style="2" bestFit="1" customWidth="1"/>
    <col min="11786" max="11786" width="11.5" style="2" customWidth="1"/>
    <col min="11787" max="11787" width="10.5" style="2" bestFit="1" customWidth="1"/>
    <col min="11788" max="11788" width="11.25" style="2" bestFit="1" customWidth="1"/>
    <col min="11789" max="11789" width="12.5" style="2" customWidth="1"/>
    <col min="11790" max="11790" width="15.375" style="2" customWidth="1"/>
    <col min="11791" max="11791" width="10.5" style="2" bestFit="1" customWidth="1"/>
    <col min="11792" max="12032" width="9" style="2"/>
    <col min="12033" max="12033" width="8.25" style="2" customWidth="1"/>
    <col min="12034" max="12034" width="9.375" style="2" customWidth="1"/>
    <col min="12035" max="12035" width="9" style="2" customWidth="1"/>
    <col min="12036" max="12036" width="9.5" style="2" customWidth="1"/>
    <col min="12037" max="12037" width="8.375" style="2" customWidth="1"/>
    <col min="12038" max="12038" width="9.75" style="2" customWidth="1"/>
    <col min="12039" max="12039" width="9.625" style="2" customWidth="1"/>
    <col min="12040" max="12040" width="13.375" style="2" customWidth="1"/>
    <col min="12041" max="12041" width="12.25" style="2" bestFit="1" customWidth="1"/>
    <col min="12042" max="12042" width="11.5" style="2" customWidth="1"/>
    <col min="12043" max="12043" width="10.5" style="2" bestFit="1" customWidth="1"/>
    <col min="12044" max="12044" width="11.25" style="2" bestFit="1" customWidth="1"/>
    <col min="12045" max="12045" width="12.5" style="2" customWidth="1"/>
    <col min="12046" max="12046" width="15.375" style="2" customWidth="1"/>
    <col min="12047" max="12047" width="10.5" style="2" bestFit="1" customWidth="1"/>
    <col min="12048" max="12288" width="9" style="2"/>
    <col min="12289" max="12289" width="8.25" style="2" customWidth="1"/>
    <col min="12290" max="12290" width="9.375" style="2" customWidth="1"/>
    <col min="12291" max="12291" width="9" style="2" customWidth="1"/>
    <col min="12292" max="12292" width="9.5" style="2" customWidth="1"/>
    <col min="12293" max="12293" width="8.375" style="2" customWidth="1"/>
    <col min="12294" max="12294" width="9.75" style="2" customWidth="1"/>
    <col min="12295" max="12295" width="9.625" style="2" customWidth="1"/>
    <col min="12296" max="12296" width="13.375" style="2" customWidth="1"/>
    <col min="12297" max="12297" width="12.25" style="2" bestFit="1" customWidth="1"/>
    <col min="12298" max="12298" width="11.5" style="2" customWidth="1"/>
    <col min="12299" max="12299" width="10.5" style="2" bestFit="1" customWidth="1"/>
    <col min="12300" max="12300" width="11.25" style="2" bestFit="1" customWidth="1"/>
    <col min="12301" max="12301" width="12.5" style="2" customWidth="1"/>
    <col min="12302" max="12302" width="15.375" style="2" customWidth="1"/>
    <col min="12303" max="12303" width="10.5" style="2" bestFit="1" customWidth="1"/>
    <col min="12304" max="12544" width="9" style="2"/>
    <col min="12545" max="12545" width="8.25" style="2" customWidth="1"/>
    <col min="12546" max="12546" width="9.375" style="2" customWidth="1"/>
    <col min="12547" max="12547" width="9" style="2" customWidth="1"/>
    <col min="12548" max="12548" width="9.5" style="2" customWidth="1"/>
    <col min="12549" max="12549" width="8.375" style="2" customWidth="1"/>
    <col min="12550" max="12550" width="9.75" style="2" customWidth="1"/>
    <col min="12551" max="12551" width="9.625" style="2" customWidth="1"/>
    <col min="12552" max="12552" width="13.375" style="2" customWidth="1"/>
    <col min="12553" max="12553" width="12.25" style="2" bestFit="1" customWidth="1"/>
    <col min="12554" max="12554" width="11.5" style="2" customWidth="1"/>
    <col min="12555" max="12555" width="10.5" style="2" bestFit="1" customWidth="1"/>
    <col min="12556" max="12556" width="11.25" style="2" bestFit="1" customWidth="1"/>
    <col min="12557" max="12557" width="12.5" style="2" customWidth="1"/>
    <col min="12558" max="12558" width="15.375" style="2" customWidth="1"/>
    <col min="12559" max="12559" width="10.5" style="2" bestFit="1" customWidth="1"/>
    <col min="12560" max="12800" width="9" style="2"/>
    <col min="12801" max="12801" width="8.25" style="2" customWidth="1"/>
    <col min="12802" max="12802" width="9.375" style="2" customWidth="1"/>
    <col min="12803" max="12803" width="9" style="2" customWidth="1"/>
    <col min="12804" max="12804" width="9.5" style="2" customWidth="1"/>
    <col min="12805" max="12805" width="8.375" style="2" customWidth="1"/>
    <col min="12806" max="12806" width="9.75" style="2" customWidth="1"/>
    <col min="12807" max="12807" width="9.625" style="2" customWidth="1"/>
    <col min="12808" max="12808" width="13.375" style="2" customWidth="1"/>
    <col min="12809" max="12809" width="12.25" style="2" bestFit="1" customWidth="1"/>
    <col min="12810" max="12810" width="11.5" style="2" customWidth="1"/>
    <col min="12811" max="12811" width="10.5" style="2" bestFit="1" customWidth="1"/>
    <col min="12812" max="12812" width="11.25" style="2" bestFit="1" customWidth="1"/>
    <col min="12813" max="12813" width="12.5" style="2" customWidth="1"/>
    <col min="12814" max="12814" width="15.375" style="2" customWidth="1"/>
    <col min="12815" max="12815" width="10.5" style="2" bestFit="1" customWidth="1"/>
    <col min="12816" max="13056" width="9" style="2"/>
    <col min="13057" max="13057" width="8.25" style="2" customWidth="1"/>
    <col min="13058" max="13058" width="9.375" style="2" customWidth="1"/>
    <col min="13059" max="13059" width="9" style="2" customWidth="1"/>
    <col min="13060" max="13060" width="9.5" style="2" customWidth="1"/>
    <col min="13061" max="13061" width="8.375" style="2" customWidth="1"/>
    <col min="13062" max="13062" width="9.75" style="2" customWidth="1"/>
    <col min="13063" max="13063" width="9.625" style="2" customWidth="1"/>
    <col min="13064" max="13064" width="13.375" style="2" customWidth="1"/>
    <col min="13065" max="13065" width="12.25" style="2" bestFit="1" customWidth="1"/>
    <col min="13066" max="13066" width="11.5" style="2" customWidth="1"/>
    <col min="13067" max="13067" width="10.5" style="2" bestFit="1" customWidth="1"/>
    <col min="13068" max="13068" width="11.25" style="2" bestFit="1" customWidth="1"/>
    <col min="13069" max="13069" width="12.5" style="2" customWidth="1"/>
    <col min="13070" max="13070" width="15.375" style="2" customWidth="1"/>
    <col min="13071" max="13071" width="10.5" style="2" bestFit="1" customWidth="1"/>
    <col min="13072" max="13312" width="9" style="2"/>
    <col min="13313" max="13313" width="8.25" style="2" customWidth="1"/>
    <col min="13314" max="13314" width="9.375" style="2" customWidth="1"/>
    <col min="13315" max="13315" width="9" style="2" customWidth="1"/>
    <col min="13316" max="13316" width="9.5" style="2" customWidth="1"/>
    <col min="13317" max="13317" width="8.375" style="2" customWidth="1"/>
    <col min="13318" max="13318" width="9.75" style="2" customWidth="1"/>
    <col min="13319" max="13319" width="9.625" style="2" customWidth="1"/>
    <col min="13320" max="13320" width="13.375" style="2" customWidth="1"/>
    <col min="13321" max="13321" width="12.25" style="2" bestFit="1" customWidth="1"/>
    <col min="13322" max="13322" width="11.5" style="2" customWidth="1"/>
    <col min="13323" max="13323" width="10.5" style="2" bestFit="1" customWidth="1"/>
    <col min="13324" max="13324" width="11.25" style="2" bestFit="1" customWidth="1"/>
    <col min="13325" max="13325" width="12.5" style="2" customWidth="1"/>
    <col min="13326" max="13326" width="15.375" style="2" customWidth="1"/>
    <col min="13327" max="13327" width="10.5" style="2" bestFit="1" customWidth="1"/>
    <col min="13328" max="13568" width="9" style="2"/>
    <col min="13569" max="13569" width="8.25" style="2" customWidth="1"/>
    <col min="13570" max="13570" width="9.375" style="2" customWidth="1"/>
    <col min="13571" max="13571" width="9" style="2" customWidth="1"/>
    <col min="13572" max="13572" width="9.5" style="2" customWidth="1"/>
    <col min="13573" max="13573" width="8.375" style="2" customWidth="1"/>
    <col min="13574" max="13574" width="9.75" style="2" customWidth="1"/>
    <col min="13575" max="13575" width="9.625" style="2" customWidth="1"/>
    <col min="13576" max="13576" width="13.375" style="2" customWidth="1"/>
    <col min="13577" max="13577" width="12.25" style="2" bestFit="1" customWidth="1"/>
    <col min="13578" max="13578" width="11.5" style="2" customWidth="1"/>
    <col min="13579" max="13579" width="10.5" style="2" bestFit="1" customWidth="1"/>
    <col min="13580" max="13580" width="11.25" style="2" bestFit="1" customWidth="1"/>
    <col min="13581" max="13581" width="12.5" style="2" customWidth="1"/>
    <col min="13582" max="13582" width="15.375" style="2" customWidth="1"/>
    <col min="13583" max="13583" width="10.5" style="2" bestFit="1" customWidth="1"/>
    <col min="13584" max="13824" width="9" style="2"/>
    <col min="13825" max="13825" width="8.25" style="2" customWidth="1"/>
    <col min="13826" max="13826" width="9.375" style="2" customWidth="1"/>
    <col min="13827" max="13827" width="9" style="2" customWidth="1"/>
    <col min="13828" max="13828" width="9.5" style="2" customWidth="1"/>
    <col min="13829" max="13829" width="8.375" style="2" customWidth="1"/>
    <col min="13830" max="13830" width="9.75" style="2" customWidth="1"/>
    <col min="13831" max="13831" width="9.625" style="2" customWidth="1"/>
    <col min="13832" max="13832" width="13.375" style="2" customWidth="1"/>
    <col min="13833" max="13833" width="12.25" style="2" bestFit="1" customWidth="1"/>
    <col min="13834" max="13834" width="11.5" style="2" customWidth="1"/>
    <col min="13835" max="13835" width="10.5" style="2" bestFit="1" customWidth="1"/>
    <col min="13836" max="13836" width="11.25" style="2" bestFit="1" customWidth="1"/>
    <col min="13837" max="13837" width="12.5" style="2" customWidth="1"/>
    <col min="13838" max="13838" width="15.375" style="2" customWidth="1"/>
    <col min="13839" max="13839" width="10.5" style="2" bestFit="1" customWidth="1"/>
    <col min="13840" max="14080" width="9" style="2"/>
    <col min="14081" max="14081" width="8.25" style="2" customWidth="1"/>
    <col min="14082" max="14082" width="9.375" style="2" customWidth="1"/>
    <col min="14083" max="14083" width="9" style="2" customWidth="1"/>
    <col min="14084" max="14084" width="9.5" style="2" customWidth="1"/>
    <col min="14085" max="14085" width="8.375" style="2" customWidth="1"/>
    <col min="14086" max="14086" width="9.75" style="2" customWidth="1"/>
    <col min="14087" max="14087" width="9.625" style="2" customWidth="1"/>
    <col min="14088" max="14088" width="13.375" style="2" customWidth="1"/>
    <col min="14089" max="14089" width="12.25" style="2" bestFit="1" customWidth="1"/>
    <col min="14090" max="14090" width="11.5" style="2" customWidth="1"/>
    <col min="14091" max="14091" width="10.5" style="2" bestFit="1" customWidth="1"/>
    <col min="14092" max="14092" width="11.25" style="2" bestFit="1" customWidth="1"/>
    <col min="14093" max="14093" width="12.5" style="2" customWidth="1"/>
    <col min="14094" max="14094" width="15.375" style="2" customWidth="1"/>
    <col min="14095" max="14095" width="10.5" style="2" bestFit="1" customWidth="1"/>
    <col min="14096" max="14336" width="9" style="2"/>
    <col min="14337" max="14337" width="8.25" style="2" customWidth="1"/>
    <col min="14338" max="14338" width="9.375" style="2" customWidth="1"/>
    <col min="14339" max="14339" width="9" style="2" customWidth="1"/>
    <col min="14340" max="14340" width="9.5" style="2" customWidth="1"/>
    <col min="14341" max="14341" width="8.375" style="2" customWidth="1"/>
    <col min="14342" max="14342" width="9.75" style="2" customWidth="1"/>
    <col min="14343" max="14343" width="9.625" style="2" customWidth="1"/>
    <col min="14344" max="14344" width="13.375" style="2" customWidth="1"/>
    <col min="14345" max="14345" width="12.25" style="2" bestFit="1" customWidth="1"/>
    <col min="14346" max="14346" width="11.5" style="2" customWidth="1"/>
    <col min="14347" max="14347" width="10.5" style="2" bestFit="1" customWidth="1"/>
    <col min="14348" max="14348" width="11.25" style="2" bestFit="1" customWidth="1"/>
    <col min="14349" max="14349" width="12.5" style="2" customWidth="1"/>
    <col min="14350" max="14350" width="15.375" style="2" customWidth="1"/>
    <col min="14351" max="14351" width="10.5" style="2" bestFit="1" customWidth="1"/>
    <col min="14352" max="14592" width="9" style="2"/>
    <col min="14593" max="14593" width="8.25" style="2" customWidth="1"/>
    <col min="14594" max="14594" width="9.375" style="2" customWidth="1"/>
    <col min="14595" max="14595" width="9" style="2" customWidth="1"/>
    <col min="14596" max="14596" width="9.5" style="2" customWidth="1"/>
    <col min="14597" max="14597" width="8.375" style="2" customWidth="1"/>
    <col min="14598" max="14598" width="9.75" style="2" customWidth="1"/>
    <col min="14599" max="14599" width="9.625" style="2" customWidth="1"/>
    <col min="14600" max="14600" width="13.375" style="2" customWidth="1"/>
    <col min="14601" max="14601" width="12.25" style="2" bestFit="1" customWidth="1"/>
    <col min="14602" max="14602" width="11.5" style="2" customWidth="1"/>
    <col min="14603" max="14603" width="10.5" style="2" bestFit="1" customWidth="1"/>
    <col min="14604" max="14604" width="11.25" style="2" bestFit="1" customWidth="1"/>
    <col min="14605" max="14605" width="12.5" style="2" customWidth="1"/>
    <col min="14606" max="14606" width="15.375" style="2" customWidth="1"/>
    <col min="14607" max="14607" width="10.5" style="2" bestFit="1" customWidth="1"/>
    <col min="14608" max="14848" width="9" style="2"/>
    <col min="14849" max="14849" width="8.25" style="2" customWidth="1"/>
    <col min="14850" max="14850" width="9.375" style="2" customWidth="1"/>
    <col min="14851" max="14851" width="9" style="2" customWidth="1"/>
    <col min="14852" max="14852" width="9.5" style="2" customWidth="1"/>
    <col min="14853" max="14853" width="8.375" style="2" customWidth="1"/>
    <col min="14854" max="14854" width="9.75" style="2" customWidth="1"/>
    <col min="14855" max="14855" width="9.625" style="2" customWidth="1"/>
    <col min="14856" max="14856" width="13.375" style="2" customWidth="1"/>
    <col min="14857" max="14857" width="12.25" style="2" bestFit="1" customWidth="1"/>
    <col min="14858" max="14858" width="11.5" style="2" customWidth="1"/>
    <col min="14859" max="14859" width="10.5" style="2" bestFit="1" customWidth="1"/>
    <col min="14860" max="14860" width="11.25" style="2" bestFit="1" customWidth="1"/>
    <col min="14861" max="14861" width="12.5" style="2" customWidth="1"/>
    <col min="14862" max="14862" width="15.375" style="2" customWidth="1"/>
    <col min="14863" max="14863" width="10.5" style="2" bestFit="1" customWidth="1"/>
    <col min="14864" max="15104" width="9" style="2"/>
    <col min="15105" max="15105" width="8.25" style="2" customWidth="1"/>
    <col min="15106" max="15106" width="9.375" style="2" customWidth="1"/>
    <col min="15107" max="15107" width="9" style="2" customWidth="1"/>
    <col min="15108" max="15108" width="9.5" style="2" customWidth="1"/>
    <col min="15109" max="15109" width="8.375" style="2" customWidth="1"/>
    <col min="15110" max="15110" width="9.75" style="2" customWidth="1"/>
    <col min="15111" max="15111" width="9.625" style="2" customWidth="1"/>
    <col min="15112" max="15112" width="13.375" style="2" customWidth="1"/>
    <col min="15113" max="15113" width="12.25" style="2" bestFit="1" customWidth="1"/>
    <col min="15114" max="15114" width="11.5" style="2" customWidth="1"/>
    <col min="15115" max="15115" width="10.5" style="2" bestFit="1" customWidth="1"/>
    <col min="15116" max="15116" width="11.25" style="2" bestFit="1" customWidth="1"/>
    <col min="15117" max="15117" width="12.5" style="2" customWidth="1"/>
    <col min="15118" max="15118" width="15.375" style="2" customWidth="1"/>
    <col min="15119" max="15119" width="10.5" style="2" bestFit="1" customWidth="1"/>
    <col min="15120" max="15360" width="9" style="2"/>
    <col min="15361" max="15361" width="8.25" style="2" customWidth="1"/>
    <col min="15362" max="15362" width="9.375" style="2" customWidth="1"/>
    <col min="15363" max="15363" width="9" style="2" customWidth="1"/>
    <col min="15364" max="15364" width="9.5" style="2" customWidth="1"/>
    <col min="15365" max="15365" width="8.375" style="2" customWidth="1"/>
    <col min="15366" max="15366" width="9.75" style="2" customWidth="1"/>
    <col min="15367" max="15367" width="9.625" style="2" customWidth="1"/>
    <col min="15368" max="15368" width="13.375" style="2" customWidth="1"/>
    <col min="15369" max="15369" width="12.25" style="2" bestFit="1" customWidth="1"/>
    <col min="15370" max="15370" width="11.5" style="2" customWidth="1"/>
    <col min="15371" max="15371" width="10.5" style="2" bestFit="1" customWidth="1"/>
    <col min="15372" max="15372" width="11.25" style="2" bestFit="1" customWidth="1"/>
    <col min="15373" max="15373" width="12.5" style="2" customWidth="1"/>
    <col min="15374" max="15374" width="15.375" style="2" customWidth="1"/>
    <col min="15375" max="15375" width="10.5" style="2" bestFit="1" customWidth="1"/>
    <col min="15376" max="15616" width="9" style="2"/>
    <col min="15617" max="15617" width="8.25" style="2" customWidth="1"/>
    <col min="15618" max="15618" width="9.375" style="2" customWidth="1"/>
    <col min="15619" max="15619" width="9" style="2" customWidth="1"/>
    <col min="15620" max="15620" width="9.5" style="2" customWidth="1"/>
    <col min="15621" max="15621" width="8.375" style="2" customWidth="1"/>
    <col min="15622" max="15622" width="9.75" style="2" customWidth="1"/>
    <col min="15623" max="15623" width="9.625" style="2" customWidth="1"/>
    <col min="15624" max="15624" width="13.375" style="2" customWidth="1"/>
    <col min="15625" max="15625" width="12.25" style="2" bestFit="1" customWidth="1"/>
    <col min="15626" max="15626" width="11.5" style="2" customWidth="1"/>
    <col min="15627" max="15627" width="10.5" style="2" bestFit="1" customWidth="1"/>
    <col min="15628" max="15628" width="11.25" style="2" bestFit="1" customWidth="1"/>
    <col min="15629" max="15629" width="12.5" style="2" customWidth="1"/>
    <col min="15630" max="15630" width="15.375" style="2" customWidth="1"/>
    <col min="15631" max="15631" width="10.5" style="2" bestFit="1" customWidth="1"/>
    <col min="15632" max="15872" width="9" style="2"/>
    <col min="15873" max="15873" width="8.25" style="2" customWidth="1"/>
    <col min="15874" max="15874" width="9.375" style="2" customWidth="1"/>
    <col min="15875" max="15875" width="9" style="2" customWidth="1"/>
    <col min="15876" max="15876" width="9.5" style="2" customWidth="1"/>
    <col min="15877" max="15877" width="8.375" style="2" customWidth="1"/>
    <col min="15878" max="15878" width="9.75" style="2" customWidth="1"/>
    <col min="15879" max="15879" width="9.625" style="2" customWidth="1"/>
    <col min="15880" max="15880" width="13.375" style="2" customWidth="1"/>
    <col min="15881" max="15881" width="12.25" style="2" bestFit="1" customWidth="1"/>
    <col min="15882" max="15882" width="11.5" style="2" customWidth="1"/>
    <col min="15883" max="15883" width="10.5" style="2" bestFit="1" customWidth="1"/>
    <col min="15884" max="15884" width="11.25" style="2" bestFit="1" customWidth="1"/>
    <col min="15885" max="15885" width="12.5" style="2" customWidth="1"/>
    <col min="15886" max="15886" width="15.375" style="2" customWidth="1"/>
    <col min="15887" max="15887" width="10.5" style="2" bestFit="1" customWidth="1"/>
    <col min="15888" max="16128" width="9" style="2"/>
    <col min="16129" max="16129" width="8.25" style="2" customWidth="1"/>
    <col min="16130" max="16130" width="9.375" style="2" customWidth="1"/>
    <col min="16131" max="16131" width="9" style="2" customWidth="1"/>
    <col min="16132" max="16132" width="9.5" style="2" customWidth="1"/>
    <col min="16133" max="16133" width="8.375" style="2" customWidth="1"/>
    <col min="16134" max="16134" width="9.75" style="2" customWidth="1"/>
    <col min="16135" max="16135" width="9.625" style="2" customWidth="1"/>
    <col min="16136" max="16136" width="13.375" style="2" customWidth="1"/>
    <col min="16137" max="16137" width="12.25" style="2" bestFit="1" customWidth="1"/>
    <col min="16138" max="16138" width="11.5" style="2" customWidth="1"/>
    <col min="16139" max="16139" width="10.5" style="2" bestFit="1" customWidth="1"/>
    <col min="16140" max="16140" width="11.25" style="2" bestFit="1" customWidth="1"/>
    <col min="16141" max="16141" width="12.5" style="2" customWidth="1"/>
    <col min="16142" max="16142" width="15.375" style="2" customWidth="1"/>
    <col min="16143" max="16143" width="10.5" style="2" bestFit="1" customWidth="1"/>
    <col min="16144" max="16384" width="9" style="2"/>
  </cols>
  <sheetData>
    <row r="1" spans="1:16" ht="18.75" x14ac:dyDescent="0.2">
      <c r="A1" s="1" t="s">
        <v>0</v>
      </c>
    </row>
    <row r="2" spans="1:16" ht="20.25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6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5"/>
      <c r="M3" s="5"/>
      <c r="N3" s="6" t="s">
        <v>2</v>
      </c>
    </row>
    <row r="4" spans="1:16" x14ac:dyDescent="0.2">
      <c r="A4" s="7" t="s">
        <v>3</v>
      </c>
      <c r="B4" s="8" t="s">
        <v>4</v>
      </c>
      <c r="C4" s="9"/>
      <c r="D4" s="9"/>
      <c r="E4" s="9"/>
      <c r="F4" s="9"/>
      <c r="G4" s="10"/>
      <c r="H4" s="8" t="s">
        <v>5</v>
      </c>
      <c r="I4" s="9"/>
      <c r="J4" s="9"/>
      <c r="K4" s="9"/>
      <c r="L4" s="9"/>
      <c r="M4" s="11"/>
      <c r="N4" s="7" t="s">
        <v>6</v>
      </c>
    </row>
    <row r="5" spans="1:16" x14ac:dyDescent="0.2">
      <c r="A5" s="12"/>
      <c r="B5" s="13" t="s">
        <v>7</v>
      </c>
      <c r="C5" s="14" t="s">
        <v>8</v>
      </c>
      <c r="D5" s="13" t="s">
        <v>9</v>
      </c>
      <c r="E5" s="13" t="s">
        <v>10</v>
      </c>
      <c r="F5" s="13" t="s">
        <v>11</v>
      </c>
      <c r="G5" s="15" t="s">
        <v>12</v>
      </c>
      <c r="H5" s="13" t="s">
        <v>7</v>
      </c>
      <c r="I5" s="13" t="s">
        <v>13</v>
      </c>
      <c r="J5" s="14" t="s">
        <v>8</v>
      </c>
      <c r="K5" s="16" t="s">
        <v>9</v>
      </c>
      <c r="L5" s="17" t="s">
        <v>11</v>
      </c>
      <c r="M5" s="13" t="s">
        <v>12</v>
      </c>
      <c r="N5" s="12"/>
    </row>
    <row r="6" spans="1:16" x14ac:dyDescent="0.2">
      <c r="A6" s="18" t="s">
        <v>14</v>
      </c>
      <c r="B6" s="19">
        <v>143.53606583999999</v>
      </c>
      <c r="C6" s="19">
        <v>9.5505197200000005</v>
      </c>
      <c r="D6" s="19">
        <v>40.144547719999998</v>
      </c>
      <c r="E6" s="19">
        <v>0.12307016</v>
      </c>
      <c r="F6" s="19">
        <f t="shared" ref="F6:F17" si="0">SUM(B6:E6)</f>
        <v>193.35420343999999</v>
      </c>
      <c r="G6" s="19">
        <f>F6</f>
        <v>193.35420343999999</v>
      </c>
      <c r="H6" s="19">
        <v>98.727195589999994</v>
      </c>
      <c r="I6" s="19">
        <v>81.749861440000004</v>
      </c>
      <c r="J6" s="19">
        <v>9.4554502599999992</v>
      </c>
      <c r="K6" s="19">
        <v>4.3663230000000001E-3</v>
      </c>
      <c r="L6" s="19">
        <f>SUM(H6:K6)</f>
        <v>189.93687361299999</v>
      </c>
      <c r="M6" s="19">
        <f>L6</f>
        <v>189.93687361299999</v>
      </c>
      <c r="N6" s="19">
        <f>F6+L6</f>
        <v>383.29107705299998</v>
      </c>
      <c r="O6" s="20"/>
    </row>
    <row r="7" spans="1:16" x14ac:dyDescent="0.2">
      <c r="A7" s="18" t="s">
        <v>15</v>
      </c>
      <c r="B7" s="19">
        <v>90.748123300000003</v>
      </c>
      <c r="C7" s="19">
        <v>9.8044123499999998</v>
      </c>
      <c r="D7" s="19">
        <v>30.55198291</v>
      </c>
      <c r="E7" s="19">
        <v>8.0142980000000003E-2</v>
      </c>
      <c r="F7" s="19">
        <f t="shared" si="0"/>
        <v>131.18466154000001</v>
      </c>
      <c r="G7" s="19">
        <f>G6+F7</f>
        <v>324.53886497999997</v>
      </c>
      <c r="H7" s="19">
        <v>61.705585589999998</v>
      </c>
      <c r="I7" s="19">
        <v>55.509142320000002</v>
      </c>
      <c r="J7" s="19">
        <v>8.1906684399999996</v>
      </c>
      <c r="K7" s="19">
        <v>3.1014749999999998E-3</v>
      </c>
      <c r="L7" s="19">
        <f t="shared" ref="L7:L17" si="1">SUM(H7:K7)</f>
        <v>125.40849782499998</v>
      </c>
      <c r="M7" s="19">
        <f>M6+L7</f>
        <v>315.34537143799997</v>
      </c>
      <c r="N7" s="19">
        <f>F7+L7</f>
        <v>256.59315936500002</v>
      </c>
      <c r="O7" s="20"/>
    </row>
    <row r="8" spans="1:16" x14ac:dyDescent="0.2">
      <c r="A8" s="18" t="s">
        <v>16</v>
      </c>
      <c r="B8" s="19">
        <v>143.69828894599999</v>
      </c>
      <c r="C8" s="19">
        <v>10.22167917</v>
      </c>
      <c r="D8" s="19">
        <v>43.909614199000004</v>
      </c>
      <c r="E8" s="19">
        <v>0.11930946000000001</v>
      </c>
      <c r="F8" s="19">
        <f t="shared" si="0"/>
        <v>197.94889177499999</v>
      </c>
      <c r="G8" s="19">
        <f>G7+F8</f>
        <v>522.48775675499996</v>
      </c>
      <c r="H8" s="19">
        <v>101.89031684</v>
      </c>
      <c r="I8" s="19">
        <v>89.789771160000001</v>
      </c>
      <c r="J8" s="19">
        <v>12.227288619999999</v>
      </c>
      <c r="K8" s="19">
        <v>9.9890599999999993E-3</v>
      </c>
      <c r="L8" s="19">
        <f t="shared" si="1"/>
        <v>203.91736568000002</v>
      </c>
      <c r="M8" s="19">
        <f>M7+L8</f>
        <v>519.26273711800002</v>
      </c>
      <c r="N8" s="19">
        <f>F8+L8</f>
        <v>401.86625745499998</v>
      </c>
      <c r="P8" s="21"/>
    </row>
    <row r="9" spans="1:16" x14ac:dyDescent="0.2">
      <c r="A9" s="18" t="s">
        <v>17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16" x14ac:dyDescent="0.2">
      <c r="A10" s="18" t="s">
        <v>18</v>
      </c>
      <c r="B10" s="19"/>
      <c r="C10" s="19"/>
      <c r="D10" s="19"/>
      <c r="E10" s="19"/>
      <c r="F10" s="19"/>
      <c r="G10" s="19"/>
      <c r="H10" s="19"/>
      <c r="I10" s="19"/>
      <c r="J10" s="19"/>
      <c r="K10" s="22"/>
      <c r="L10" s="19"/>
      <c r="M10" s="19"/>
      <c r="N10" s="19"/>
    </row>
    <row r="11" spans="1:16" x14ac:dyDescent="0.2">
      <c r="A11" s="18" t="s">
        <v>19</v>
      </c>
      <c r="B11" s="19"/>
      <c r="C11" s="19"/>
      <c r="D11" s="19"/>
      <c r="E11" s="19"/>
      <c r="F11" s="19"/>
      <c r="G11" s="19"/>
      <c r="H11" s="19"/>
      <c r="I11" s="19"/>
      <c r="J11" s="19"/>
      <c r="K11" s="22"/>
      <c r="L11" s="19"/>
      <c r="M11" s="19"/>
      <c r="N11" s="19"/>
    </row>
    <row r="12" spans="1:16" x14ac:dyDescent="0.2">
      <c r="A12" s="18" t="s">
        <v>20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</row>
    <row r="13" spans="1:16" x14ac:dyDescent="0.2">
      <c r="A13" s="18" t="s">
        <v>21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</row>
    <row r="14" spans="1:16" x14ac:dyDescent="0.2">
      <c r="A14" s="18" t="s">
        <v>22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</row>
    <row r="15" spans="1:16" x14ac:dyDescent="0.2">
      <c r="A15" s="18" t="s">
        <v>23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6" x14ac:dyDescent="0.2">
      <c r="A16" s="18" t="s">
        <v>24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</row>
    <row r="17" spans="1:14" x14ac:dyDescent="0.2">
      <c r="A17" s="18" t="s">
        <v>25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</row>
    <row r="18" spans="1:14" x14ac:dyDescent="0.2">
      <c r="A18" s="13" t="s">
        <v>26</v>
      </c>
      <c r="B18" s="19">
        <f>SUM(B6:B17)</f>
        <v>377.98247808600001</v>
      </c>
      <c r="C18" s="19">
        <f>SUM(C6:C17)</f>
        <v>29.576611239999998</v>
      </c>
      <c r="D18" s="19">
        <f>SUM(D6:D17)</f>
        <v>114.606144829</v>
      </c>
      <c r="E18" s="19">
        <f>SUM(E6:E17)</f>
        <v>0.32252259999999999</v>
      </c>
      <c r="F18" s="19">
        <f>SUM(F6:F17)</f>
        <v>522.48775675499996</v>
      </c>
      <c r="G18" s="19">
        <f>G8</f>
        <v>522.48775675499996</v>
      </c>
      <c r="H18" s="19">
        <f>SUM(H6:H17)</f>
        <v>262.32309801999997</v>
      </c>
      <c r="I18" s="19">
        <f>SUM(I6:I17)</f>
        <v>227.04877492000003</v>
      </c>
      <c r="J18" s="19">
        <f>SUM(J6:J17)</f>
        <v>29.873407319999998</v>
      </c>
      <c r="K18" s="19">
        <f>SUM(K6:K17)</f>
        <v>1.7456857999999999E-2</v>
      </c>
      <c r="L18" s="19">
        <f>SUM(L6:L17)</f>
        <v>519.26273711800002</v>
      </c>
      <c r="M18" s="19">
        <f>M8</f>
        <v>519.26273711800002</v>
      </c>
      <c r="N18" s="19">
        <f>SUM(N6:N17)</f>
        <v>1041.7504938729999</v>
      </c>
    </row>
    <row r="19" spans="1:14" x14ac:dyDescent="0.2">
      <c r="N19" s="23"/>
    </row>
    <row r="20" spans="1:14" x14ac:dyDescent="0.2">
      <c r="L20" s="24"/>
      <c r="N20" s="20"/>
    </row>
    <row r="21" spans="1:14" x14ac:dyDescent="0.2">
      <c r="D21" s="20"/>
      <c r="K21" s="20"/>
    </row>
    <row r="23" spans="1:14" x14ac:dyDescent="0.2">
      <c r="G23" s="20"/>
    </row>
  </sheetData>
  <mergeCells count="5">
    <mergeCell ref="A2:N2"/>
    <mergeCell ref="A4:A5"/>
    <mergeCell ref="B4:G4"/>
    <mergeCell ref="H4:L4"/>
    <mergeCell ref="N4:N5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/>
  </sheetViews>
  <sheetFormatPr defaultRowHeight="14.25" x14ac:dyDescent="0.2"/>
  <cols>
    <col min="1" max="1" width="23.875" style="2" customWidth="1"/>
    <col min="2" max="2" width="16.75" style="2" customWidth="1"/>
    <col min="3" max="3" width="14.25" style="2" customWidth="1"/>
    <col min="4" max="4" width="15.125" style="2" customWidth="1"/>
    <col min="5" max="5" width="14.25" style="2" customWidth="1"/>
    <col min="6" max="6" width="13.75" style="2" customWidth="1"/>
    <col min="7" max="7" width="13" style="2" customWidth="1"/>
    <col min="8" max="8" width="13.25" style="2" customWidth="1"/>
    <col min="9" max="252" width="9" style="2"/>
    <col min="253" max="253" width="23.875" style="2" customWidth="1"/>
    <col min="254" max="254" width="16.75" style="2" customWidth="1"/>
    <col min="255" max="255" width="14.25" style="2" customWidth="1"/>
    <col min="256" max="256" width="15.125" style="2" customWidth="1"/>
    <col min="257" max="257" width="14.25" style="2" customWidth="1"/>
    <col min="258" max="258" width="13.75" style="2" customWidth="1"/>
    <col min="259" max="259" width="13" style="2" customWidth="1"/>
    <col min="260" max="260" width="13.25" style="2" customWidth="1"/>
    <col min="261" max="261" width="11.625" style="2" bestFit="1" customWidth="1"/>
    <col min="262" max="262" width="9.75" style="2" bestFit="1" customWidth="1"/>
    <col min="263" max="263" width="12.875" style="2" customWidth="1"/>
    <col min="264" max="508" width="9" style="2"/>
    <col min="509" max="509" width="23.875" style="2" customWidth="1"/>
    <col min="510" max="510" width="16.75" style="2" customWidth="1"/>
    <col min="511" max="511" width="14.25" style="2" customWidth="1"/>
    <col min="512" max="512" width="15.125" style="2" customWidth="1"/>
    <col min="513" max="513" width="14.25" style="2" customWidth="1"/>
    <col min="514" max="514" width="13.75" style="2" customWidth="1"/>
    <col min="515" max="515" width="13" style="2" customWidth="1"/>
    <col min="516" max="516" width="13.25" style="2" customWidth="1"/>
    <col min="517" max="517" width="11.625" style="2" bestFit="1" customWidth="1"/>
    <col min="518" max="518" width="9.75" style="2" bestFit="1" customWidth="1"/>
    <col min="519" max="519" width="12.875" style="2" customWidth="1"/>
    <col min="520" max="764" width="9" style="2"/>
    <col min="765" max="765" width="23.875" style="2" customWidth="1"/>
    <col min="766" max="766" width="16.75" style="2" customWidth="1"/>
    <col min="767" max="767" width="14.25" style="2" customWidth="1"/>
    <col min="768" max="768" width="15.125" style="2" customWidth="1"/>
    <col min="769" max="769" width="14.25" style="2" customWidth="1"/>
    <col min="770" max="770" width="13.75" style="2" customWidth="1"/>
    <col min="771" max="771" width="13" style="2" customWidth="1"/>
    <col min="772" max="772" width="13.25" style="2" customWidth="1"/>
    <col min="773" max="773" width="11.625" style="2" bestFit="1" customWidth="1"/>
    <col min="774" max="774" width="9.75" style="2" bestFit="1" customWidth="1"/>
    <col min="775" max="775" width="12.875" style="2" customWidth="1"/>
    <col min="776" max="1020" width="9" style="2"/>
    <col min="1021" max="1021" width="23.875" style="2" customWidth="1"/>
    <col min="1022" max="1022" width="16.75" style="2" customWidth="1"/>
    <col min="1023" max="1023" width="14.25" style="2" customWidth="1"/>
    <col min="1024" max="1024" width="15.125" style="2" customWidth="1"/>
    <col min="1025" max="1025" width="14.25" style="2" customWidth="1"/>
    <col min="1026" max="1026" width="13.75" style="2" customWidth="1"/>
    <col min="1027" max="1027" width="13" style="2" customWidth="1"/>
    <col min="1028" max="1028" width="13.25" style="2" customWidth="1"/>
    <col min="1029" max="1029" width="11.625" style="2" bestFit="1" customWidth="1"/>
    <col min="1030" max="1030" width="9.75" style="2" bestFit="1" customWidth="1"/>
    <col min="1031" max="1031" width="12.875" style="2" customWidth="1"/>
    <col min="1032" max="1276" width="9" style="2"/>
    <col min="1277" max="1277" width="23.875" style="2" customWidth="1"/>
    <col min="1278" max="1278" width="16.75" style="2" customWidth="1"/>
    <col min="1279" max="1279" width="14.25" style="2" customWidth="1"/>
    <col min="1280" max="1280" width="15.125" style="2" customWidth="1"/>
    <col min="1281" max="1281" width="14.25" style="2" customWidth="1"/>
    <col min="1282" max="1282" width="13.75" style="2" customWidth="1"/>
    <col min="1283" max="1283" width="13" style="2" customWidth="1"/>
    <col min="1284" max="1284" width="13.25" style="2" customWidth="1"/>
    <col min="1285" max="1285" width="11.625" style="2" bestFit="1" customWidth="1"/>
    <col min="1286" max="1286" width="9.75" style="2" bestFit="1" customWidth="1"/>
    <col min="1287" max="1287" width="12.875" style="2" customWidth="1"/>
    <col min="1288" max="1532" width="9" style="2"/>
    <col min="1533" max="1533" width="23.875" style="2" customWidth="1"/>
    <col min="1534" max="1534" width="16.75" style="2" customWidth="1"/>
    <col min="1535" max="1535" width="14.25" style="2" customWidth="1"/>
    <col min="1536" max="1536" width="15.125" style="2" customWidth="1"/>
    <col min="1537" max="1537" width="14.25" style="2" customWidth="1"/>
    <col min="1538" max="1538" width="13.75" style="2" customWidth="1"/>
    <col min="1539" max="1539" width="13" style="2" customWidth="1"/>
    <col min="1540" max="1540" width="13.25" style="2" customWidth="1"/>
    <col min="1541" max="1541" width="11.625" style="2" bestFit="1" customWidth="1"/>
    <col min="1542" max="1542" width="9.75" style="2" bestFit="1" customWidth="1"/>
    <col min="1543" max="1543" width="12.875" style="2" customWidth="1"/>
    <col min="1544" max="1788" width="9" style="2"/>
    <col min="1789" max="1789" width="23.875" style="2" customWidth="1"/>
    <col min="1790" max="1790" width="16.75" style="2" customWidth="1"/>
    <col min="1791" max="1791" width="14.25" style="2" customWidth="1"/>
    <col min="1792" max="1792" width="15.125" style="2" customWidth="1"/>
    <col min="1793" max="1793" width="14.25" style="2" customWidth="1"/>
    <col min="1794" max="1794" width="13.75" style="2" customWidth="1"/>
    <col min="1795" max="1795" width="13" style="2" customWidth="1"/>
    <col min="1796" max="1796" width="13.25" style="2" customWidth="1"/>
    <col min="1797" max="1797" width="11.625" style="2" bestFit="1" customWidth="1"/>
    <col min="1798" max="1798" width="9.75" style="2" bestFit="1" customWidth="1"/>
    <col min="1799" max="1799" width="12.875" style="2" customWidth="1"/>
    <col min="1800" max="2044" width="9" style="2"/>
    <col min="2045" max="2045" width="23.875" style="2" customWidth="1"/>
    <col min="2046" max="2046" width="16.75" style="2" customWidth="1"/>
    <col min="2047" max="2047" width="14.25" style="2" customWidth="1"/>
    <col min="2048" max="2048" width="15.125" style="2" customWidth="1"/>
    <col min="2049" max="2049" width="14.25" style="2" customWidth="1"/>
    <col min="2050" max="2050" width="13.75" style="2" customWidth="1"/>
    <col min="2051" max="2051" width="13" style="2" customWidth="1"/>
    <col min="2052" max="2052" width="13.25" style="2" customWidth="1"/>
    <col min="2053" max="2053" width="11.625" style="2" bestFit="1" customWidth="1"/>
    <col min="2054" max="2054" width="9.75" style="2" bestFit="1" customWidth="1"/>
    <col min="2055" max="2055" width="12.875" style="2" customWidth="1"/>
    <col min="2056" max="2300" width="9" style="2"/>
    <col min="2301" max="2301" width="23.875" style="2" customWidth="1"/>
    <col min="2302" max="2302" width="16.75" style="2" customWidth="1"/>
    <col min="2303" max="2303" width="14.25" style="2" customWidth="1"/>
    <col min="2304" max="2304" width="15.125" style="2" customWidth="1"/>
    <col min="2305" max="2305" width="14.25" style="2" customWidth="1"/>
    <col min="2306" max="2306" width="13.75" style="2" customWidth="1"/>
    <col min="2307" max="2307" width="13" style="2" customWidth="1"/>
    <col min="2308" max="2308" width="13.25" style="2" customWidth="1"/>
    <col min="2309" max="2309" width="11.625" style="2" bestFit="1" customWidth="1"/>
    <col min="2310" max="2310" width="9.75" style="2" bestFit="1" customWidth="1"/>
    <col min="2311" max="2311" width="12.875" style="2" customWidth="1"/>
    <col min="2312" max="2556" width="9" style="2"/>
    <col min="2557" max="2557" width="23.875" style="2" customWidth="1"/>
    <col min="2558" max="2558" width="16.75" style="2" customWidth="1"/>
    <col min="2559" max="2559" width="14.25" style="2" customWidth="1"/>
    <col min="2560" max="2560" width="15.125" style="2" customWidth="1"/>
    <col min="2561" max="2561" width="14.25" style="2" customWidth="1"/>
    <col min="2562" max="2562" width="13.75" style="2" customWidth="1"/>
    <col min="2563" max="2563" width="13" style="2" customWidth="1"/>
    <col min="2564" max="2564" width="13.25" style="2" customWidth="1"/>
    <col min="2565" max="2565" width="11.625" style="2" bestFit="1" customWidth="1"/>
    <col min="2566" max="2566" width="9.75" style="2" bestFit="1" customWidth="1"/>
    <col min="2567" max="2567" width="12.875" style="2" customWidth="1"/>
    <col min="2568" max="2812" width="9" style="2"/>
    <col min="2813" max="2813" width="23.875" style="2" customWidth="1"/>
    <col min="2814" max="2814" width="16.75" style="2" customWidth="1"/>
    <col min="2815" max="2815" width="14.25" style="2" customWidth="1"/>
    <col min="2816" max="2816" width="15.125" style="2" customWidth="1"/>
    <col min="2817" max="2817" width="14.25" style="2" customWidth="1"/>
    <col min="2818" max="2818" width="13.75" style="2" customWidth="1"/>
    <col min="2819" max="2819" width="13" style="2" customWidth="1"/>
    <col min="2820" max="2820" width="13.25" style="2" customWidth="1"/>
    <col min="2821" max="2821" width="11.625" style="2" bestFit="1" customWidth="1"/>
    <col min="2822" max="2822" width="9.75" style="2" bestFit="1" customWidth="1"/>
    <col min="2823" max="2823" width="12.875" style="2" customWidth="1"/>
    <col min="2824" max="3068" width="9" style="2"/>
    <col min="3069" max="3069" width="23.875" style="2" customWidth="1"/>
    <col min="3070" max="3070" width="16.75" style="2" customWidth="1"/>
    <col min="3071" max="3071" width="14.25" style="2" customWidth="1"/>
    <col min="3072" max="3072" width="15.125" style="2" customWidth="1"/>
    <col min="3073" max="3073" width="14.25" style="2" customWidth="1"/>
    <col min="3074" max="3074" width="13.75" style="2" customWidth="1"/>
    <col min="3075" max="3075" width="13" style="2" customWidth="1"/>
    <col min="3076" max="3076" width="13.25" style="2" customWidth="1"/>
    <col min="3077" max="3077" width="11.625" style="2" bestFit="1" customWidth="1"/>
    <col min="3078" max="3078" width="9.75" style="2" bestFit="1" customWidth="1"/>
    <col min="3079" max="3079" width="12.875" style="2" customWidth="1"/>
    <col min="3080" max="3324" width="9" style="2"/>
    <col min="3325" max="3325" width="23.875" style="2" customWidth="1"/>
    <col min="3326" max="3326" width="16.75" style="2" customWidth="1"/>
    <col min="3327" max="3327" width="14.25" style="2" customWidth="1"/>
    <col min="3328" max="3328" width="15.125" style="2" customWidth="1"/>
    <col min="3329" max="3329" width="14.25" style="2" customWidth="1"/>
    <col min="3330" max="3330" width="13.75" style="2" customWidth="1"/>
    <col min="3331" max="3331" width="13" style="2" customWidth="1"/>
    <col min="3332" max="3332" width="13.25" style="2" customWidth="1"/>
    <col min="3333" max="3333" width="11.625" style="2" bestFit="1" customWidth="1"/>
    <col min="3334" max="3334" width="9.75" style="2" bestFit="1" customWidth="1"/>
    <col min="3335" max="3335" width="12.875" style="2" customWidth="1"/>
    <col min="3336" max="3580" width="9" style="2"/>
    <col min="3581" max="3581" width="23.875" style="2" customWidth="1"/>
    <col min="3582" max="3582" width="16.75" style="2" customWidth="1"/>
    <col min="3583" max="3583" width="14.25" style="2" customWidth="1"/>
    <col min="3584" max="3584" width="15.125" style="2" customWidth="1"/>
    <col min="3585" max="3585" width="14.25" style="2" customWidth="1"/>
    <col min="3586" max="3586" width="13.75" style="2" customWidth="1"/>
    <col min="3587" max="3587" width="13" style="2" customWidth="1"/>
    <col min="3588" max="3588" width="13.25" style="2" customWidth="1"/>
    <col min="3589" max="3589" width="11.625" style="2" bestFit="1" customWidth="1"/>
    <col min="3590" max="3590" width="9.75" style="2" bestFit="1" customWidth="1"/>
    <col min="3591" max="3591" width="12.875" style="2" customWidth="1"/>
    <col min="3592" max="3836" width="9" style="2"/>
    <col min="3837" max="3837" width="23.875" style="2" customWidth="1"/>
    <col min="3838" max="3838" width="16.75" style="2" customWidth="1"/>
    <col min="3839" max="3839" width="14.25" style="2" customWidth="1"/>
    <col min="3840" max="3840" width="15.125" style="2" customWidth="1"/>
    <col min="3841" max="3841" width="14.25" style="2" customWidth="1"/>
    <col min="3842" max="3842" width="13.75" style="2" customWidth="1"/>
    <col min="3843" max="3843" width="13" style="2" customWidth="1"/>
    <col min="3844" max="3844" width="13.25" style="2" customWidth="1"/>
    <col min="3845" max="3845" width="11.625" style="2" bestFit="1" customWidth="1"/>
    <col min="3846" max="3846" width="9.75" style="2" bestFit="1" customWidth="1"/>
    <col min="3847" max="3847" width="12.875" style="2" customWidth="1"/>
    <col min="3848" max="4092" width="9" style="2"/>
    <col min="4093" max="4093" width="23.875" style="2" customWidth="1"/>
    <col min="4094" max="4094" width="16.75" style="2" customWidth="1"/>
    <col min="4095" max="4095" width="14.25" style="2" customWidth="1"/>
    <col min="4096" max="4096" width="15.125" style="2" customWidth="1"/>
    <col min="4097" max="4097" width="14.25" style="2" customWidth="1"/>
    <col min="4098" max="4098" width="13.75" style="2" customWidth="1"/>
    <col min="4099" max="4099" width="13" style="2" customWidth="1"/>
    <col min="4100" max="4100" width="13.25" style="2" customWidth="1"/>
    <col min="4101" max="4101" width="11.625" style="2" bestFit="1" customWidth="1"/>
    <col min="4102" max="4102" width="9.75" style="2" bestFit="1" customWidth="1"/>
    <col min="4103" max="4103" width="12.875" style="2" customWidth="1"/>
    <col min="4104" max="4348" width="9" style="2"/>
    <col min="4349" max="4349" width="23.875" style="2" customWidth="1"/>
    <col min="4350" max="4350" width="16.75" style="2" customWidth="1"/>
    <col min="4351" max="4351" width="14.25" style="2" customWidth="1"/>
    <col min="4352" max="4352" width="15.125" style="2" customWidth="1"/>
    <col min="4353" max="4353" width="14.25" style="2" customWidth="1"/>
    <col min="4354" max="4354" width="13.75" style="2" customWidth="1"/>
    <col min="4355" max="4355" width="13" style="2" customWidth="1"/>
    <col min="4356" max="4356" width="13.25" style="2" customWidth="1"/>
    <col min="4357" max="4357" width="11.625" style="2" bestFit="1" customWidth="1"/>
    <col min="4358" max="4358" width="9.75" style="2" bestFit="1" customWidth="1"/>
    <col min="4359" max="4359" width="12.875" style="2" customWidth="1"/>
    <col min="4360" max="4604" width="9" style="2"/>
    <col min="4605" max="4605" width="23.875" style="2" customWidth="1"/>
    <col min="4606" max="4606" width="16.75" style="2" customWidth="1"/>
    <col min="4607" max="4607" width="14.25" style="2" customWidth="1"/>
    <col min="4608" max="4608" width="15.125" style="2" customWidth="1"/>
    <col min="4609" max="4609" width="14.25" style="2" customWidth="1"/>
    <col min="4610" max="4610" width="13.75" style="2" customWidth="1"/>
    <col min="4611" max="4611" width="13" style="2" customWidth="1"/>
    <col min="4612" max="4612" width="13.25" style="2" customWidth="1"/>
    <col min="4613" max="4613" width="11.625" style="2" bestFit="1" customWidth="1"/>
    <col min="4614" max="4614" width="9.75" style="2" bestFit="1" customWidth="1"/>
    <col min="4615" max="4615" width="12.875" style="2" customWidth="1"/>
    <col min="4616" max="4860" width="9" style="2"/>
    <col min="4861" max="4861" width="23.875" style="2" customWidth="1"/>
    <col min="4862" max="4862" width="16.75" style="2" customWidth="1"/>
    <col min="4863" max="4863" width="14.25" style="2" customWidth="1"/>
    <col min="4864" max="4864" width="15.125" style="2" customWidth="1"/>
    <col min="4865" max="4865" width="14.25" style="2" customWidth="1"/>
    <col min="4866" max="4866" width="13.75" style="2" customWidth="1"/>
    <col min="4867" max="4867" width="13" style="2" customWidth="1"/>
    <col min="4868" max="4868" width="13.25" style="2" customWidth="1"/>
    <col min="4869" max="4869" width="11.625" style="2" bestFit="1" customWidth="1"/>
    <col min="4870" max="4870" width="9.75" style="2" bestFit="1" customWidth="1"/>
    <col min="4871" max="4871" width="12.875" style="2" customWidth="1"/>
    <col min="4872" max="5116" width="9" style="2"/>
    <col min="5117" max="5117" width="23.875" style="2" customWidth="1"/>
    <col min="5118" max="5118" width="16.75" style="2" customWidth="1"/>
    <col min="5119" max="5119" width="14.25" style="2" customWidth="1"/>
    <col min="5120" max="5120" width="15.125" style="2" customWidth="1"/>
    <col min="5121" max="5121" width="14.25" style="2" customWidth="1"/>
    <col min="5122" max="5122" width="13.75" style="2" customWidth="1"/>
    <col min="5123" max="5123" width="13" style="2" customWidth="1"/>
    <col min="5124" max="5124" width="13.25" style="2" customWidth="1"/>
    <col min="5125" max="5125" width="11.625" style="2" bestFit="1" customWidth="1"/>
    <col min="5126" max="5126" width="9.75" style="2" bestFit="1" customWidth="1"/>
    <col min="5127" max="5127" width="12.875" style="2" customWidth="1"/>
    <col min="5128" max="5372" width="9" style="2"/>
    <col min="5373" max="5373" width="23.875" style="2" customWidth="1"/>
    <col min="5374" max="5374" width="16.75" style="2" customWidth="1"/>
    <col min="5375" max="5375" width="14.25" style="2" customWidth="1"/>
    <col min="5376" max="5376" width="15.125" style="2" customWidth="1"/>
    <col min="5377" max="5377" width="14.25" style="2" customWidth="1"/>
    <col min="5378" max="5378" width="13.75" style="2" customWidth="1"/>
    <col min="5379" max="5379" width="13" style="2" customWidth="1"/>
    <col min="5380" max="5380" width="13.25" style="2" customWidth="1"/>
    <col min="5381" max="5381" width="11.625" style="2" bestFit="1" customWidth="1"/>
    <col min="5382" max="5382" width="9.75" style="2" bestFit="1" customWidth="1"/>
    <col min="5383" max="5383" width="12.875" style="2" customWidth="1"/>
    <col min="5384" max="5628" width="9" style="2"/>
    <col min="5629" max="5629" width="23.875" style="2" customWidth="1"/>
    <col min="5630" max="5630" width="16.75" style="2" customWidth="1"/>
    <col min="5631" max="5631" width="14.25" style="2" customWidth="1"/>
    <col min="5632" max="5632" width="15.125" style="2" customWidth="1"/>
    <col min="5633" max="5633" width="14.25" style="2" customWidth="1"/>
    <col min="5634" max="5634" width="13.75" style="2" customWidth="1"/>
    <col min="5635" max="5635" width="13" style="2" customWidth="1"/>
    <col min="5636" max="5636" width="13.25" style="2" customWidth="1"/>
    <col min="5637" max="5637" width="11.625" style="2" bestFit="1" customWidth="1"/>
    <col min="5638" max="5638" width="9.75" style="2" bestFit="1" customWidth="1"/>
    <col min="5639" max="5639" width="12.875" style="2" customWidth="1"/>
    <col min="5640" max="5884" width="9" style="2"/>
    <col min="5885" max="5885" width="23.875" style="2" customWidth="1"/>
    <col min="5886" max="5886" width="16.75" style="2" customWidth="1"/>
    <col min="5887" max="5887" width="14.25" style="2" customWidth="1"/>
    <col min="5888" max="5888" width="15.125" style="2" customWidth="1"/>
    <col min="5889" max="5889" width="14.25" style="2" customWidth="1"/>
    <col min="5890" max="5890" width="13.75" style="2" customWidth="1"/>
    <col min="5891" max="5891" width="13" style="2" customWidth="1"/>
    <col min="5892" max="5892" width="13.25" style="2" customWidth="1"/>
    <col min="5893" max="5893" width="11.625" style="2" bestFit="1" customWidth="1"/>
    <col min="5894" max="5894" width="9.75" style="2" bestFit="1" customWidth="1"/>
    <col min="5895" max="5895" width="12.875" style="2" customWidth="1"/>
    <col min="5896" max="6140" width="9" style="2"/>
    <col min="6141" max="6141" width="23.875" style="2" customWidth="1"/>
    <col min="6142" max="6142" width="16.75" style="2" customWidth="1"/>
    <col min="6143" max="6143" width="14.25" style="2" customWidth="1"/>
    <col min="6144" max="6144" width="15.125" style="2" customWidth="1"/>
    <col min="6145" max="6145" width="14.25" style="2" customWidth="1"/>
    <col min="6146" max="6146" width="13.75" style="2" customWidth="1"/>
    <col min="6147" max="6147" width="13" style="2" customWidth="1"/>
    <col min="6148" max="6148" width="13.25" style="2" customWidth="1"/>
    <col min="6149" max="6149" width="11.625" style="2" bestFit="1" customWidth="1"/>
    <col min="6150" max="6150" width="9.75" style="2" bestFit="1" customWidth="1"/>
    <col min="6151" max="6151" width="12.875" style="2" customWidth="1"/>
    <col min="6152" max="6396" width="9" style="2"/>
    <col min="6397" max="6397" width="23.875" style="2" customWidth="1"/>
    <col min="6398" max="6398" width="16.75" style="2" customWidth="1"/>
    <col min="6399" max="6399" width="14.25" style="2" customWidth="1"/>
    <col min="6400" max="6400" width="15.125" style="2" customWidth="1"/>
    <col min="6401" max="6401" width="14.25" style="2" customWidth="1"/>
    <col min="6402" max="6402" width="13.75" style="2" customWidth="1"/>
    <col min="6403" max="6403" width="13" style="2" customWidth="1"/>
    <col min="6404" max="6404" width="13.25" style="2" customWidth="1"/>
    <col min="6405" max="6405" width="11.625" style="2" bestFit="1" customWidth="1"/>
    <col min="6406" max="6406" width="9.75" style="2" bestFit="1" customWidth="1"/>
    <col min="6407" max="6407" width="12.875" style="2" customWidth="1"/>
    <col min="6408" max="6652" width="9" style="2"/>
    <col min="6653" max="6653" width="23.875" style="2" customWidth="1"/>
    <col min="6654" max="6654" width="16.75" style="2" customWidth="1"/>
    <col min="6655" max="6655" width="14.25" style="2" customWidth="1"/>
    <col min="6656" max="6656" width="15.125" style="2" customWidth="1"/>
    <col min="6657" max="6657" width="14.25" style="2" customWidth="1"/>
    <col min="6658" max="6658" width="13.75" style="2" customWidth="1"/>
    <col min="6659" max="6659" width="13" style="2" customWidth="1"/>
    <col min="6660" max="6660" width="13.25" style="2" customWidth="1"/>
    <col min="6661" max="6661" width="11.625" style="2" bestFit="1" customWidth="1"/>
    <col min="6662" max="6662" width="9.75" style="2" bestFit="1" customWidth="1"/>
    <col min="6663" max="6663" width="12.875" style="2" customWidth="1"/>
    <col min="6664" max="6908" width="9" style="2"/>
    <col min="6909" max="6909" width="23.875" style="2" customWidth="1"/>
    <col min="6910" max="6910" width="16.75" style="2" customWidth="1"/>
    <col min="6911" max="6911" width="14.25" style="2" customWidth="1"/>
    <col min="6912" max="6912" width="15.125" style="2" customWidth="1"/>
    <col min="6913" max="6913" width="14.25" style="2" customWidth="1"/>
    <col min="6914" max="6914" width="13.75" style="2" customWidth="1"/>
    <col min="6915" max="6915" width="13" style="2" customWidth="1"/>
    <col min="6916" max="6916" width="13.25" style="2" customWidth="1"/>
    <col min="6917" max="6917" width="11.625" style="2" bestFit="1" customWidth="1"/>
    <col min="6918" max="6918" width="9.75" style="2" bestFit="1" customWidth="1"/>
    <col min="6919" max="6919" width="12.875" style="2" customWidth="1"/>
    <col min="6920" max="7164" width="9" style="2"/>
    <col min="7165" max="7165" width="23.875" style="2" customWidth="1"/>
    <col min="7166" max="7166" width="16.75" style="2" customWidth="1"/>
    <col min="7167" max="7167" width="14.25" style="2" customWidth="1"/>
    <col min="7168" max="7168" width="15.125" style="2" customWidth="1"/>
    <col min="7169" max="7169" width="14.25" style="2" customWidth="1"/>
    <col min="7170" max="7170" width="13.75" style="2" customWidth="1"/>
    <col min="7171" max="7171" width="13" style="2" customWidth="1"/>
    <col min="7172" max="7172" width="13.25" style="2" customWidth="1"/>
    <col min="7173" max="7173" width="11.625" style="2" bestFit="1" customWidth="1"/>
    <col min="7174" max="7174" width="9.75" style="2" bestFit="1" customWidth="1"/>
    <col min="7175" max="7175" width="12.875" style="2" customWidth="1"/>
    <col min="7176" max="7420" width="9" style="2"/>
    <col min="7421" max="7421" width="23.875" style="2" customWidth="1"/>
    <col min="7422" max="7422" width="16.75" style="2" customWidth="1"/>
    <col min="7423" max="7423" width="14.25" style="2" customWidth="1"/>
    <col min="7424" max="7424" width="15.125" style="2" customWidth="1"/>
    <col min="7425" max="7425" width="14.25" style="2" customWidth="1"/>
    <col min="7426" max="7426" width="13.75" style="2" customWidth="1"/>
    <col min="7427" max="7427" width="13" style="2" customWidth="1"/>
    <col min="7428" max="7428" width="13.25" style="2" customWidth="1"/>
    <col min="7429" max="7429" width="11.625" style="2" bestFit="1" customWidth="1"/>
    <col min="7430" max="7430" width="9.75" style="2" bestFit="1" customWidth="1"/>
    <col min="7431" max="7431" width="12.875" style="2" customWidth="1"/>
    <col min="7432" max="7676" width="9" style="2"/>
    <col min="7677" max="7677" width="23.875" style="2" customWidth="1"/>
    <col min="7678" max="7678" width="16.75" style="2" customWidth="1"/>
    <col min="7679" max="7679" width="14.25" style="2" customWidth="1"/>
    <col min="7680" max="7680" width="15.125" style="2" customWidth="1"/>
    <col min="7681" max="7681" width="14.25" style="2" customWidth="1"/>
    <col min="7682" max="7682" width="13.75" style="2" customWidth="1"/>
    <col min="7683" max="7683" width="13" style="2" customWidth="1"/>
    <col min="7684" max="7684" width="13.25" style="2" customWidth="1"/>
    <col min="7685" max="7685" width="11.625" style="2" bestFit="1" customWidth="1"/>
    <col min="7686" max="7686" width="9.75" style="2" bestFit="1" customWidth="1"/>
    <col min="7687" max="7687" width="12.875" style="2" customWidth="1"/>
    <col min="7688" max="7932" width="9" style="2"/>
    <col min="7933" max="7933" width="23.875" style="2" customWidth="1"/>
    <col min="7934" max="7934" width="16.75" style="2" customWidth="1"/>
    <col min="7935" max="7935" width="14.25" style="2" customWidth="1"/>
    <col min="7936" max="7936" width="15.125" style="2" customWidth="1"/>
    <col min="7937" max="7937" width="14.25" style="2" customWidth="1"/>
    <col min="7938" max="7938" width="13.75" style="2" customWidth="1"/>
    <col min="7939" max="7939" width="13" style="2" customWidth="1"/>
    <col min="7940" max="7940" width="13.25" style="2" customWidth="1"/>
    <col min="7941" max="7941" width="11.625" style="2" bestFit="1" customWidth="1"/>
    <col min="7942" max="7942" width="9.75" style="2" bestFit="1" customWidth="1"/>
    <col min="7943" max="7943" width="12.875" style="2" customWidth="1"/>
    <col min="7944" max="8188" width="9" style="2"/>
    <col min="8189" max="8189" width="23.875" style="2" customWidth="1"/>
    <col min="8190" max="8190" width="16.75" style="2" customWidth="1"/>
    <col min="8191" max="8191" width="14.25" style="2" customWidth="1"/>
    <col min="8192" max="8192" width="15.125" style="2" customWidth="1"/>
    <col min="8193" max="8193" width="14.25" style="2" customWidth="1"/>
    <col min="8194" max="8194" width="13.75" style="2" customWidth="1"/>
    <col min="8195" max="8195" width="13" style="2" customWidth="1"/>
    <col min="8196" max="8196" width="13.25" style="2" customWidth="1"/>
    <col min="8197" max="8197" width="11.625" style="2" bestFit="1" customWidth="1"/>
    <col min="8198" max="8198" width="9.75" style="2" bestFit="1" customWidth="1"/>
    <col min="8199" max="8199" width="12.875" style="2" customWidth="1"/>
    <col min="8200" max="8444" width="9" style="2"/>
    <col min="8445" max="8445" width="23.875" style="2" customWidth="1"/>
    <col min="8446" max="8446" width="16.75" style="2" customWidth="1"/>
    <col min="8447" max="8447" width="14.25" style="2" customWidth="1"/>
    <col min="8448" max="8448" width="15.125" style="2" customWidth="1"/>
    <col min="8449" max="8449" width="14.25" style="2" customWidth="1"/>
    <col min="8450" max="8450" width="13.75" style="2" customWidth="1"/>
    <col min="8451" max="8451" width="13" style="2" customWidth="1"/>
    <col min="8452" max="8452" width="13.25" style="2" customWidth="1"/>
    <col min="8453" max="8453" width="11.625" style="2" bestFit="1" customWidth="1"/>
    <col min="8454" max="8454" width="9.75" style="2" bestFit="1" customWidth="1"/>
    <col min="8455" max="8455" width="12.875" style="2" customWidth="1"/>
    <col min="8456" max="8700" width="9" style="2"/>
    <col min="8701" max="8701" width="23.875" style="2" customWidth="1"/>
    <col min="8702" max="8702" width="16.75" style="2" customWidth="1"/>
    <col min="8703" max="8703" width="14.25" style="2" customWidth="1"/>
    <col min="8704" max="8704" width="15.125" style="2" customWidth="1"/>
    <col min="8705" max="8705" width="14.25" style="2" customWidth="1"/>
    <col min="8706" max="8706" width="13.75" style="2" customWidth="1"/>
    <col min="8707" max="8707" width="13" style="2" customWidth="1"/>
    <col min="8708" max="8708" width="13.25" style="2" customWidth="1"/>
    <col min="8709" max="8709" width="11.625" style="2" bestFit="1" customWidth="1"/>
    <col min="8710" max="8710" width="9.75" style="2" bestFit="1" customWidth="1"/>
    <col min="8711" max="8711" width="12.875" style="2" customWidth="1"/>
    <col min="8712" max="8956" width="9" style="2"/>
    <col min="8957" max="8957" width="23.875" style="2" customWidth="1"/>
    <col min="8958" max="8958" width="16.75" style="2" customWidth="1"/>
    <col min="8959" max="8959" width="14.25" style="2" customWidth="1"/>
    <col min="8960" max="8960" width="15.125" style="2" customWidth="1"/>
    <col min="8961" max="8961" width="14.25" style="2" customWidth="1"/>
    <col min="8962" max="8962" width="13.75" style="2" customWidth="1"/>
    <col min="8963" max="8963" width="13" style="2" customWidth="1"/>
    <col min="8964" max="8964" width="13.25" style="2" customWidth="1"/>
    <col min="8965" max="8965" width="11.625" style="2" bestFit="1" customWidth="1"/>
    <col min="8966" max="8966" width="9.75" style="2" bestFit="1" customWidth="1"/>
    <col min="8967" max="8967" width="12.875" style="2" customWidth="1"/>
    <col min="8968" max="9212" width="9" style="2"/>
    <col min="9213" max="9213" width="23.875" style="2" customWidth="1"/>
    <col min="9214" max="9214" width="16.75" style="2" customWidth="1"/>
    <col min="9215" max="9215" width="14.25" style="2" customWidth="1"/>
    <col min="9216" max="9216" width="15.125" style="2" customWidth="1"/>
    <col min="9217" max="9217" width="14.25" style="2" customWidth="1"/>
    <col min="9218" max="9218" width="13.75" style="2" customWidth="1"/>
    <col min="9219" max="9219" width="13" style="2" customWidth="1"/>
    <col min="9220" max="9220" width="13.25" style="2" customWidth="1"/>
    <col min="9221" max="9221" width="11.625" style="2" bestFit="1" customWidth="1"/>
    <col min="9222" max="9222" width="9.75" style="2" bestFit="1" customWidth="1"/>
    <col min="9223" max="9223" width="12.875" style="2" customWidth="1"/>
    <col min="9224" max="9468" width="9" style="2"/>
    <col min="9469" max="9469" width="23.875" style="2" customWidth="1"/>
    <col min="9470" max="9470" width="16.75" style="2" customWidth="1"/>
    <col min="9471" max="9471" width="14.25" style="2" customWidth="1"/>
    <col min="9472" max="9472" width="15.125" style="2" customWidth="1"/>
    <col min="9473" max="9473" width="14.25" style="2" customWidth="1"/>
    <col min="9474" max="9474" width="13.75" style="2" customWidth="1"/>
    <col min="9475" max="9475" width="13" style="2" customWidth="1"/>
    <col min="9476" max="9476" width="13.25" style="2" customWidth="1"/>
    <col min="9477" max="9477" width="11.625" style="2" bestFit="1" customWidth="1"/>
    <col min="9478" max="9478" width="9.75" style="2" bestFit="1" customWidth="1"/>
    <col min="9479" max="9479" width="12.875" style="2" customWidth="1"/>
    <col min="9480" max="9724" width="9" style="2"/>
    <col min="9725" max="9725" width="23.875" style="2" customWidth="1"/>
    <col min="9726" max="9726" width="16.75" style="2" customWidth="1"/>
    <col min="9727" max="9727" width="14.25" style="2" customWidth="1"/>
    <col min="9728" max="9728" width="15.125" style="2" customWidth="1"/>
    <col min="9729" max="9729" width="14.25" style="2" customWidth="1"/>
    <col min="9730" max="9730" width="13.75" style="2" customWidth="1"/>
    <col min="9731" max="9731" width="13" style="2" customWidth="1"/>
    <col min="9732" max="9732" width="13.25" style="2" customWidth="1"/>
    <col min="9733" max="9733" width="11.625" style="2" bestFit="1" customWidth="1"/>
    <col min="9734" max="9734" width="9.75" style="2" bestFit="1" customWidth="1"/>
    <col min="9735" max="9735" width="12.875" style="2" customWidth="1"/>
    <col min="9736" max="9980" width="9" style="2"/>
    <col min="9981" max="9981" width="23.875" style="2" customWidth="1"/>
    <col min="9982" max="9982" width="16.75" style="2" customWidth="1"/>
    <col min="9983" max="9983" width="14.25" style="2" customWidth="1"/>
    <col min="9984" max="9984" width="15.125" style="2" customWidth="1"/>
    <col min="9985" max="9985" width="14.25" style="2" customWidth="1"/>
    <col min="9986" max="9986" width="13.75" style="2" customWidth="1"/>
    <col min="9987" max="9987" width="13" style="2" customWidth="1"/>
    <col min="9988" max="9988" width="13.25" style="2" customWidth="1"/>
    <col min="9989" max="9989" width="11.625" style="2" bestFit="1" customWidth="1"/>
    <col min="9990" max="9990" width="9.75" style="2" bestFit="1" customWidth="1"/>
    <col min="9991" max="9991" width="12.875" style="2" customWidth="1"/>
    <col min="9992" max="10236" width="9" style="2"/>
    <col min="10237" max="10237" width="23.875" style="2" customWidth="1"/>
    <col min="10238" max="10238" width="16.75" style="2" customWidth="1"/>
    <col min="10239" max="10239" width="14.25" style="2" customWidth="1"/>
    <col min="10240" max="10240" width="15.125" style="2" customWidth="1"/>
    <col min="10241" max="10241" width="14.25" style="2" customWidth="1"/>
    <col min="10242" max="10242" width="13.75" style="2" customWidth="1"/>
    <col min="10243" max="10243" width="13" style="2" customWidth="1"/>
    <col min="10244" max="10244" width="13.25" style="2" customWidth="1"/>
    <col min="10245" max="10245" width="11.625" style="2" bestFit="1" customWidth="1"/>
    <col min="10246" max="10246" width="9.75" style="2" bestFit="1" customWidth="1"/>
    <col min="10247" max="10247" width="12.875" style="2" customWidth="1"/>
    <col min="10248" max="10492" width="9" style="2"/>
    <col min="10493" max="10493" width="23.875" style="2" customWidth="1"/>
    <col min="10494" max="10494" width="16.75" style="2" customWidth="1"/>
    <col min="10495" max="10495" width="14.25" style="2" customWidth="1"/>
    <col min="10496" max="10496" width="15.125" style="2" customWidth="1"/>
    <col min="10497" max="10497" width="14.25" style="2" customWidth="1"/>
    <col min="10498" max="10498" width="13.75" style="2" customWidth="1"/>
    <col min="10499" max="10499" width="13" style="2" customWidth="1"/>
    <col min="10500" max="10500" width="13.25" style="2" customWidth="1"/>
    <col min="10501" max="10501" width="11.625" style="2" bestFit="1" customWidth="1"/>
    <col min="10502" max="10502" width="9.75" style="2" bestFit="1" customWidth="1"/>
    <col min="10503" max="10503" width="12.875" style="2" customWidth="1"/>
    <col min="10504" max="10748" width="9" style="2"/>
    <col min="10749" max="10749" width="23.875" style="2" customWidth="1"/>
    <col min="10750" max="10750" width="16.75" style="2" customWidth="1"/>
    <col min="10751" max="10751" width="14.25" style="2" customWidth="1"/>
    <col min="10752" max="10752" width="15.125" style="2" customWidth="1"/>
    <col min="10753" max="10753" width="14.25" style="2" customWidth="1"/>
    <col min="10754" max="10754" width="13.75" style="2" customWidth="1"/>
    <col min="10755" max="10755" width="13" style="2" customWidth="1"/>
    <col min="10756" max="10756" width="13.25" style="2" customWidth="1"/>
    <col min="10757" max="10757" width="11.625" style="2" bestFit="1" customWidth="1"/>
    <col min="10758" max="10758" width="9.75" style="2" bestFit="1" customWidth="1"/>
    <col min="10759" max="10759" width="12.875" style="2" customWidth="1"/>
    <col min="10760" max="11004" width="9" style="2"/>
    <col min="11005" max="11005" width="23.875" style="2" customWidth="1"/>
    <col min="11006" max="11006" width="16.75" style="2" customWidth="1"/>
    <col min="11007" max="11007" width="14.25" style="2" customWidth="1"/>
    <col min="11008" max="11008" width="15.125" style="2" customWidth="1"/>
    <col min="11009" max="11009" width="14.25" style="2" customWidth="1"/>
    <col min="11010" max="11010" width="13.75" style="2" customWidth="1"/>
    <col min="11011" max="11011" width="13" style="2" customWidth="1"/>
    <col min="11012" max="11012" width="13.25" style="2" customWidth="1"/>
    <col min="11013" max="11013" width="11.625" style="2" bestFit="1" customWidth="1"/>
    <col min="11014" max="11014" width="9.75" style="2" bestFit="1" customWidth="1"/>
    <col min="11015" max="11015" width="12.875" style="2" customWidth="1"/>
    <col min="11016" max="11260" width="9" style="2"/>
    <col min="11261" max="11261" width="23.875" style="2" customWidth="1"/>
    <col min="11262" max="11262" width="16.75" style="2" customWidth="1"/>
    <col min="11263" max="11263" width="14.25" style="2" customWidth="1"/>
    <col min="11264" max="11264" width="15.125" style="2" customWidth="1"/>
    <col min="11265" max="11265" width="14.25" style="2" customWidth="1"/>
    <col min="11266" max="11266" width="13.75" style="2" customWidth="1"/>
    <col min="11267" max="11267" width="13" style="2" customWidth="1"/>
    <col min="11268" max="11268" width="13.25" style="2" customWidth="1"/>
    <col min="11269" max="11269" width="11.625" style="2" bestFit="1" customWidth="1"/>
    <col min="11270" max="11270" width="9.75" style="2" bestFit="1" customWidth="1"/>
    <col min="11271" max="11271" width="12.875" style="2" customWidth="1"/>
    <col min="11272" max="11516" width="9" style="2"/>
    <col min="11517" max="11517" width="23.875" style="2" customWidth="1"/>
    <col min="11518" max="11518" width="16.75" style="2" customWidth="1"/>
    <col min="11519" max="11519" width="14.25" style="2" customWidth="1"/>
    <col min="11520" max="11520" width="15.125" style="2" customWidth="1"/>
    <col min="11521" max="11521" width="14.25" style="2" customWidth="1"/>
    <col min="11522" max="11522" width="13.75" style="2" customWidth="1"/>
    <col min="11523" max="11523" width="13" style="2" customWidth="1"/>
    <col min="11524" max="11524" width="13.25" style="2" customWidth="1"/>
    <col min="11525" max="11525" width="11.625" style="2" bestFit="1" customWidth="1"/>
    <col min="11526" max="11526" width="9.75" style="2" bestFit="1" customWidth="1"/>
    <col min="11527" max="11527" width="12.875" style="2" customWidth="1"/>
    <col min="11528" max="11772" width="9" style="2"/>
    <col min="11773" max="11773" width="23.875" style="2" customWidth="1"/>
    <col min="11774" max="11774" width="16.75" style="2" customWidth="1"/>
    <col min="11775" max="11775" width="14.25" style="2" customWidth="1"/>
    <col min="11776" max="11776" width="15.125" style="2" customWidth="1"/>
    <col min="11777" max="11777" width="14.25" style="2" customWidth="1"/>
    <col min="11778" max="11778" width="13.75" style="2" customWidth="1"/>
    <col min="11779" max="11779" width="13" style="2" customWidth="1"/>
    <col min="11780" max="11780" width="13.25" style="2" customWidth="1"/>
    <col min="11781" max="11781" width="11.625" style="2" bestFit="1" customWidth="1"/>
    <col min="11782" max="11782" width="9.75" style="2" bestFit="1" customWidth="1"/>
    <col min="11783" max="11783" width="12.875" style="2" customWidth="1"/>
    <col min="11784" max="12028" width="9" style="2"/>
    <col min="12029" max="12029" width="23.875" style="2" customWidth="1"/>
    <col min="12030" max="12030" width="16.75" style="2" customWidth="1"/>
    <col min="12031" max="12031" width="14.25" style="2" customWidth="1"/>
    <col min="12032" max="12032" width="15.125" style="2" customWidth="1"/>
    <col min="12033" max="12033" width="14.25" style="2" customWidth="1"/>
    <col min="12034" max="12034" width="13.75" style="2" customWidth="1"/>
    <col min="12035" max="12035" width="13" style="2" customWidth="1"/>
    <col min="12036" max="12036" width="13.25" style="2" customWidth="1"/>
    <col min="12037" max="12037" width="11.625" style="2" bestFit="1" customWidth="1"/>
    <col min="12038" max="12038" width="9.75" style="2" bestFit="1" customWidth="1"/>
    <col min="12039" max="12039" width="12.875" style="2" customWidth="1"/>
    <col min="12040" max="12284" width="9" style="2"/>
    <col min="12285" max="12285" width="23.875" style="2" customWidth="1"/>
    <col min="12286" max="12286" width="16.75" style="2" customWidth="1"/>
    <col min="12287" max="12287" width="14.25" style="2" customWidth="1"/>
    <col min="12288" max="12288" width="15.125" style="2" customWidth="1"/>
    <col min="12289" max="12289" width="14.25" style="2" customWidth="1"/>
    <col min="12290" max="12290" width="13.75" style="2" customWidth="1"/>
    <col min="12291" max="12291" width="13" style="2" customWidth="1"/>
    <col min="12292" max="12292" width="13.25" style="2" customWidth="1"/>
    <col min="12293" max="12293" width="11.625" style="2" bestFit="1" customWidth="1"/>
    <col min="12294" max="12294" width="9.75" style="2" bestFit="1" customWidth="1"/>
    <col min="12295" max="12295" width="12.875" style="2" customWidth="1"/>
    <col min="12296" max="12540" width="9" style="2"/>
    <col min="12541" max="12541" width="23.875" style="2" customWidth="1"/>
    <col min="12542" max="12542" width="16.75" style="2" customWidth="1"/>
    <col min="12543" max="12543" width="14.25" style="2" customWidth="1"/>
    <col min="12544" max="12544" width="15.125" style="2" customWidth="1"/>
    <col min="12545" max="12545" width="14.25" style="2" customWidth="1"/>
    <col min="12546" max="12546" width="13.75" style="2" customWidth="1"/>
    <col min="12547" max="12547" width="13" style="2" customWidth="1"/>
    <col min="12548" max="12548" width="13.25" style="2" customWidth="1"/>
    <col min="12549" max="12549" width="11.625" style="2" bestFit="1" customWidth="1"/>
    <col min="12550" max="12550" width="9.75" style="2" bestFit="1" customWidth="1"/>
    <col min="12551" max="12551" width="12.875" style="2" customWidth="1"/>
    <col min="12552" max="12796" width="9" style="2"/>
    <col min="12797" max="12797" width="23.875" style="2" customWidth="1"/>
    <col min="12798" max="12798" width="16.75" style="2" customWidth="1"/>
    <col min="12799" max="12799" width="14.25" style="2" customWidth="1"/>
    <col min="12800" max="12800" width="15.125" style="2" customWidth="1"/>
    <col min="12801" max="12801" width="14.25" style="2" customWidth="1"/>
    <col min="12802" max="12802" width="13.75" style="2" customWidth="1"/>
    <col min="12803" max="12803" width="13" style="2" customWidth="1"/>
    <col min="12804" max="12804" width="13.25" style="2" customWidth="1"/>
    <col min="12805" max="12805" width="11.625" style="2" bestFit="1" customWidth="1"/>
    <col min="12806" max="12806" width="9.75" style="2" bestFit="1" customWidth="1"/>
    <col min="12807" max="12807" width="12.875" style="2" customWidth="1"/>
    <col min="12808" max="13052" width="9" style="2"/>
    <col min="13053" max="13053" width="23.875" style="2" customWidth="1"/>
    <col min="13054" max="13054" width="16.75" style="2" customWidth="1"/>
    <col min="13055" max="13055" width="14.25" style="2" customWidth="1"/>
    <col min="13056" max="13056" width="15.125" style="2" customWidth="1"/>
    <col min="13057" max="13057" width="14.25" style="2" customWidth="1"/>
    <col min="13058" max="13058" width="13.75" style="2" customWidth="1"/>
    <col min="13059" max="13059" width="13" style="2" customWidth="1"/>
    <col min="13060" max="13060" width="13.25" style="2" customWidth="1"/>
    <col min="13061" max="13061" width="11.625" style="2" bestFit="1" customWidth="1"/>
    <col min="13062" max="13062" width="9.75" style="2" bestFit="1" customWidth="1"/>
    <col min="13063" max="13063" width="12.875" style="2" customWidth="1"/>
    <col min="13064" max="13308" width="9" style="2"/>
    <col min="13309" max="13309" width="23.875" style="2" customWidth="1"/>
    <col min="13310" max="13310" width="16.75" style="2" customWidth="1"/>
    <col min="13311" max="13311" width="14.25" style="2" customWidth="1"/>
    <col min="13312" max="13312" width="15.125" style="2" customWidth="1"/>
    <col min="13313" max="13313" width="14.25" style="2" customWidth="1"/>
    <col min="13314" max="13314" width="13.75" style="2" customWidth="1"/>
    <col min="13315" max="13315" width="13" style="2" customWidth="1"/>
    <col min="13316" max="13316" width="13.25" style="2" customWidth="1"/>
    <col min="13317" max="13317" width="11.625" style="2" bestFit="1" customWidth="1"/>
    <col min="13318" max="13318" width="9.75" style="2" bestFit="1" customWidth="1"/>
    <col min="13319" max="13319" width="12.875" style="2" customWidth="1"/>
    <col min="13320" max="13564" width="9" style="2"/>
    <col min="13565" max="13565" width="23.875" style="2" customWidth="1"/>
    <col min="13566" max="13566" width="16.75" style="2" customWidth="1"/>
    <col min="13567" max="13567" width="14.25" style="2" customWidth="1"/>
    <col min="13568" max="13568" width="15.125" style="2" customWidth="1"/>
    <col min="13569" max="13569" width="14.25" style="2" customWidth="1"/>
    <col min="13570" max="13570" width="13.75" style="2" customWidth="1"/>
    <col min="13571" max="13571" width="13" style="2" customWidth="1"/>
    <col min="13572" max="13572" width="13.25" style="2" customWidth="1"/>
    <col min="13573" max="13573" width="11.625" style="2" bestFit="1" customWidth="1"/>
    <col min="13574" max="13574" width="9.75" style="2" bestFit="1" customWidth="1"/>
    <col min="13575" max="13575" width="12.875" style="2" customWidth="1"/>
    <col min="13576" max="13820" width="9" style="2"/>
    <col min="13821" max="13821" width="23.875" style="2" customWidth="1"/>
    <col min="13822" max="13822" width="16.75" style="2" customWidth="1"/>
    <col min="13823" max="13823" width="14.25" style="2" customWidth="1"/>
    <col min="13824" max="13824" width="15.125" style="2" customWidth="1"/>
    <col min="13825" max="13825" width="14.25" style="2" customWidth="1"/>
    <col min="13826" max="13826" width="13.75" style="2" customWidth="1"/>
    <col min="13827" max="13827" width="13" style="2" customWidth="1"/>
    <col min="13828" max="13828" width="13.25" style="2" customWidth="1"/>
    <col min="13829" max="13829" width="11.625" style="2" bestFit="1" customWidth="1"/>
    <col min="13830" max="13830" width="9.75" style="2" bestFit="1" customWidth="1"/>
    <col min="13831" max="13831" width="12.875" style="2" customWidth="1"/>
    <col min="13832" max="14076" width="9" style="2"/>
    <col min="14077" max="14077" width="23.875" style="2" customWidth="1"/>
    <col min="14078" max="14078" width="16.75" style="2" customWidth="1"/>
    <col min="14079" max="14079" width="14.25" style="2" customWidth="1"/>
    <col min="14080" max="14080" width="15.125" style="2" customWidth="1"/>
    <col min="14081" max="14081" width="14.25" style="2" customWidth="1"/>
    <col min="14082" max="14082" width="13.75" style="2" customWidth="1"/>
    <col min="14083" max="14083" width="13" style="2" customWidth="1"/>
    <col min="14084" max="14084" width="13.25" style="2" customWidth="1"/>
    <col min="14085" max="14085" width="11.625" style="2" bestFit="1" customWidth="1"/>
    <col min="14086" max="14086" width="9.75" style="2" bestFit="1" customWidth="1"/>
    <col min="14087" max="14087" width="12.875" style="2" customWidth="1"/>
    <col min="14088" max="14332" width="9" style="2"/>
    <col min="14333" max="14333" width="23.875" style="2" customWidth="1"/>
    <col min="14334" max="14334" width="16.75" style="2" customWidth="1"/>
    <col min="14335" max="14335" width="14.25" style="2" customWidth="1"/>
    <col min="14336" max="14336" width="15.125" style="2" customWidth="1"/>
    <col min="14337" max="14337" width="14.25" style="2" customWidth="1"/>
    <col min="14338" max="14338" width="13.75" style="2" customWidth="1"/>
    <col min="14339" max="14339" width="13" style="2" customWidth="1"/>
    <col min="14340" max="14340" width="13.25" style="2" customWidth="1"/>
    <col min="14341" max="14341" width="11.625" style="2" bestFit="1" customWidth="1"/>
    <col min="14342" max="14342" width="9.75" style="2" bestFit="1" customWidth="1"/>
    <col min="14343" max="14343" width="12.875" style="2" customWidth="1"/>
    <col min="14344" max="14588" width="9" style="2"/>
    <col min="14589" max="14589" width="23.875" style="2" customWidth="1"/>
    <col min="14590" max="14590" width="16.75" style="2" customWidth="1"/>
    <col min="14591" max="14591" width="14.25" style="2" customWidth="1"/>
    <col min="14592" max="14592" width="15.125" style="2" customWidth="1"/>
    <col min="14593" max="14593" width="14.25" style="2" customWidth="1"/>
    <col min="14594" max="14594" width="13.75" style="2" customWidth="1"/>
    <col min="14595" max="14595" width="13" style="2" customWidth="1"/>
    <col min="14596" max="14596" width="13.25" style="2" customWidth="1"/>
    <col min="14597" max="14597" width="11.625" style="2" bestFit="1" customWidth="1"/>
    <col min="14598" max="14598" width="9.75" style="2" bestFit="1" customWidth="1"/>
    <col min="14599" max="14599" width="12.875" style="2" customWidth="1"/>
    <col min="14600" max="14844" width="9" style="2"/>
    <col min="14845" max="14845" width="23.875" style="2" customWidth="1"/>
    <col min="14846" max="14846" width="16.75" style="2" customWidth="1"/>
    <col min="14847" max="14847" width="14.25" style="2" customWidth="1"/>
    <col min="14848" max="14848" width="15.125" style="2" customWidth="1"/>
    <col min="14849" max="14849" width="14.25" style="2" customWidth="1"/>
    <col min="14850" max="14850" width="13.75" style="2" customWidth="1"/>
    <col min="14851" max="14851" width="13" style="2" customWidth="1"/>
    <col min="14852" max="14852" width="13.25" style="2" customWidth="1"/>
    <col min="14853" max="14853" width="11.625" style="2" bestFit="1" customWidth="1"/>
    <col min="14854" max="14854" width="9.75" style="2" bestFit="1" customWidth="1"/>
    <col min="14855" max="14855" width="12.875" style="2" customWidth="1"/>
    <col min="14856" max="15100" width="9" style="2"/>
    <col min="15101" max="15101" width="23.875" style="2" customWidth="1"/>
    <col min="15102" max="15102" width="16.75" style="2" customWidth="1"/>
    <col min="15103" max="15103" width="14.25" style="2" customWidth="1"/>
    <col min="15104" max="15104" width="15.125" style="2" customWidth="1"/>
    <col min="15105" max="15105" width="14.25" style="2" customWidth="1"/>
    <col min="15106" max="15106" width="13.75" style="2" customWidth="1"/>
    <col min="15107" max="15107" width="13" style="2" customWidth="1"/>
    <col min="15108" max="15108" width="13.25" style="2" customWidth="1"/>
    <col min="15109" max="15109" width="11.625" style="2" bestFit="1" customWidth="1"/>
    <col min="15110" max="15110" width="9.75" style="2" bestFit="1" customWidth="1"/>
    <col min="15111" max="15111" width="12.875" style="2" customWidth="1"/>
    <col min="15112" max="15356" width="9" style="2"/>
    <col min="15357" max="15357" width="23.875" style="2" customWidth="1"/>
    <col min="15358" max="15358" width="16.75" style="2" customWidth="1"/>
    <col min="15359" max="15359" width="14.25" style="2" customWidth="1"/>
    <col min="15360" max="15360" width="15.125" style="2" customWidth="1"/>
    <col min="15361" max="15361" width="14.25" style="2" customWidth="1"/>
    <col min="15362" max="15362" width="13.75" style="2" customWidth="1"/>
    <col min="15363" max="15363" width="13" style="2" customWidth="1"/>
    <col min="15364" max="15364" width="13.25" style="2" customWidth="1"/>
    <col min="15365" max="15365" width="11.625" style="2" bestFit="1" customWidth="1"/>
    <col min="15366" max="15366" width="9.75" style="2" bestFit="1" customWidth="1"/>
    <col min="15367" max="15367" width="12.875" style="2" customWidth="1"/>
    <col min="15368" max="15612" width="9" style="2"/>
    <col min="15613" max="15613" width="23.875" style="2" customWidth="1"/>
    <col min="15614" max="15614" width="16.75" style="2" customWidth="1"/>
    <col min="15615" max="15615" width="14.25" style="2" customWidth="1"/>
    <col min="15616" max="15616" width="15.125" style="2" customWidth="1"/>
    <col min="15617" max="15617" width="14.25" style="2" customWidth="1"/>
    <col min="15618" max="15618" width="13.75" style="2" customWidth="1"/>
    <col min="15619" max="15619" width="13" style="2" customWidth="1"/>
    <col min="15620" max="15620" width="13.25" style="2" customWidth="1"/>
    <col min="15621" max="15621" width="11.625" style="2" bestFit="1" customWidth="1"/>
    <col min="15622" max="15622" width="9.75" style="2" bestFit="1" customWidth="1"/>
    <col min="15623" max="15623" width="12.875" style="2" customWidth="1"/>
    <col min="15624" max="15868" width="9" style="2"/>
    <col min="15869" max="15869" width="23.875" style="2" customWidth="1"/>
    <col min="15870" max="15870" width="16.75" style="2" customWidth="1"/>
    <col min="15871" max="15871" width="14.25" style="2" customWidth="1"/>
    <col min="15872" max="15872" width="15.125" style="2" customWidth="1"/>
    <col min="15873" max="15873" width="14.25" style="2" customWidth="1"/>
    <col min="15874" max="15874" width="13.75" style="2" customWidth="1"/>
    <col min="15875" max="15875" width="13" style="2" customWidth="1"/>
    <col min="15876" max="15876" width="13.25" style="2" customWidth="1"/>
    <col min="15877" max="15877" width="11.625" style="2" bestFit="1" customWidth="1"/>
    <col min="15878" max="15878" width="9.75" style="2" bestFit="1" customWidth="1"/>
    <col min="15879" max="15879" width="12.875" style="2" customWidth="1"/>
    <col min="15880" max="16124" width="9" style="2"/>
    <col min="16125" max="16125" width="23.875" style="2" customWidth="1"/>
    <col min="16126" max="16126" width="16.75" style="2" customWidth="1"/>
    <col min="16127" max="16127" width="14.25" style="2" customWidth="1"/>
    <col min="16128" max="16128" width="15.125" style="2" customWidth="1"/>
    <col min="16129" max="16129" width="14.25" style="2" customWidth="1"/>
    <col min="16130" max="16130" width="13.75" style="2" customWidth="1"/>
    <col min="16131" max="16131" width="13" style="2" customWidth="1"/>
    <col min="16132" max="16132" width="13.25" style="2" customWidth="1"/>
    <col min="16133" max="16133" width="11.625" style="2" bestFit="1" customWidth="1"/>
    <col min="16134" max="16134" width="9.75" style="2" bestFit="1" customWidth="1"/>
    <col min="16135" max="16135" width="12.875" style="2" customWidth="1"/>
    <col min="16136" max="16384" width="9" style="2"/>
  </cols>
  <sheetData>
    <row r="1" spans="1:8" ht="18.75" x14ac:dyDescent="0.2">
      <c r="A1" s="1" t="s">
        <v>27</v>
      </c>
    </row>
    <row r="2" spans="1:8" ht="20.25" x14ac:dyDescent="0.2">
      <c r="A2" s="25" t="s">
        <v>28</v>
      </c>
      <c r="B2" s="25"/>
      <c r="C2" s="25"/>
      <c r="D2" s="25"/>
      <c r="E2" s="25"/>
      <c r="F2" s="25"/>
      <c r="G2" s="25"/>
      <c r="H2" s="25"/>
    </row>
    <row r="3" spans="1:8" x14ac:dyDescent="0.2">
      <c r="A3" s="26"/>
      <c r="B3" s="26"/>
      <c r="C3" s="26"/>
      <c r="D3" s="27"/>
      <c r="E3" s="27"/>
      <c r="F3" s="26"/>
      <c r="G3" s="26"/>
      <c r="H3" s="26" t="s">
        <v>29</v>
      </c>
    </row>
    <row r="4" spans="1:8" x14ac:dyDescent="0.2">
      <c r="A4" s="28" t="s">
        <v>39</v>
      </c>
      <c r="B4" s="28" t="s">
        <v>40</v>
      </c>
      <c r="C4" s="28"/>
      <c r="D4" s="28"/>
      <c r="E4" s="28"/>
      <c r="F4" s="28" t="s">
        <v>41</v>
      </c>
      <c r="G4" s="28"/>
      <c r="H4" s="28"/>
    </row>
    <row r="5" spans="1:8" x14ac:dyDescent="0.2">
      <c r="A5" s="28"/>
      <c r="B5" s="13" t="s">
        <v>42</v>
      </c>
      <c r="C5" s="13" t="s">
        <v>43</v>
      </c>
      <c r="D5" s="29" t="s">
        <v>44</v>
      </c>
      <c r="E5" s="29" t="s">
        <v>45</v>
      </c>
      <c r="F5" s="13" t="s">
        <v>42</v>
      </c>
      <c r="G5" s="13" t="s">
        <v>43</v>
      </c>
      <c r="H5" s="29" t="s">
        <v>44</v>
      </c>
    </row>
    <row r="6" spans="1:8" x14ac:dyDescent="0.2">
      <c r="A6" s="30" t="s">
        <v>30</v>
      </c>
      <c r="B6" s="19">
        <f>SUM(B7:B10)</f>
        <v>197.94889177499999</v>
      </c>
      <c r="C6" s="31">
        <v>198.30335106999999</v>
      </c>
      <c r="D6" s="32">
        <f>(B6-C6)/C6</f>
        <v>-1.7874599349300753E-3</v>
      </c>
      <c r="E6" s="32">
        <f>(B6-'[1]2018年2月'!B2)/'[1]2018年2月'!B2</f>
        <v>0.50893320492840277</v>
      </c>
      <c r="F6" s="19">
        <f>SUM(F7:F10)</f>
        <v>522.48775675359991</v>
      </c>
      <c r="G6" s="31">
        <v>513.38173545590007</v>
      </c>
      <c r="H6" s="32">
        <f>(F6-G6)/G6</f>
        <v>1.7737330077809234E-2</v>
      </c>
    </row>
    <row r="7" spans="1:8" x14ac:dyDescent="0.2">
      <c r="A7" s="33" t="s">
        <v>31</v>
      </c>
      <c r="B7" s="19">
        <v>143.69828894599999</v>
      </c>
      <c r="C7" s="31">
        <v>144.20667484000001</v>
      </c>
      <c r="D7" s="32">
        <f t="shared" ref="D7:D18" si="0">(B7-C7)/C7</f>
        <v>-3.5253977984311597E-3</v>
      </c>
      <c r="E7" s="32">
        <f>(B7-'[1]2018年2月'!B3)/'[1]2018年2月'!B3</f>
        <v>0.58348496608524336</v>
      </c>
      <c r="F7" s="19">
        <v>377.98247808600001</v>
      </c>
      <c r="G7" s="31">
        <v>366.49472126000001</v>
      </c>
      <c r="H7" s="32">
        <f>(F7-G7)/G7</f>
        <v>3.1344944850789057E-2</v>
      </c>
    </row>
    <row r="8" spans="1:8" x14ac:dyDescent="0.2">
      <c r="A8" s="33" t="s">
        <v>32</v>
      </c>
      <c r="B8" s="19">
        <v>10.22167917</v>
      </c>
      <c r="C8" s="31">
        <v>11.02881021</v>
      </c>
      <c r="D8" s="32">
        <f>(B8-C8)/C8</f>
        <v>-7.3183872478661482E-2</v>
      </c>
      <c r="E8" s="32">
        <f>(B8-'[1]2018年2月'!B4)/'[1]2018年2月'!B4</f>
        <v>4.2559085144965376E-2</v>
      </c>
      <c r="F8" s="19">
        <v>29.576611239999998</v>
      </c>
      <c r="G8" s="31">
        <v>32.241484909999997</v>
      </c>
      <c r="H8" s="32">
        <f>(F8-G8)/G8</f>
        <v>-8.2653565040159277E-2</v>
      </c>
    </row>
    <row r="9" spans="1:8" x14ac:dyDescent="0.2">
      <c r="A9" s="33" t="s">
        <v>46</v>
      </c>
      <c r="B9" s="19">
        <v>43.909614199000004</v>
      </c>
      <c r="C9" s="31">
        <v>42.893544300000002</v>
      </c>
      <c r="D9" s="32">
        <f>(B9-C9)/C9</f>
        <v>2.3688177686915963E-2</v>
      </c>
      <c r="E9" s="32">
        <f>(B9-'[1]2018年2月'!B5)/'[1]2018年2月'!B5</f>
        <v>0.43720996206200102</v>
      </c>
      <c r="F9" s="19">
        <v>114.6061448276</v>
      </c>
      <c r="G9" s="31">
        <v>114.19503072590001</v>
      </c>
      <c r="H9" s="32">
        <f>(F9-G9)/G9</f>
        <v>3.6001050053288438E-3</v>
      </c>
    </row>
    <row r="10" spans="1:8" x14ac:dyDescent="0.2">
      <c r="A10" s="33" t="s">
        <v>47</v>
      </c>
      <c r="B10" s="19">
        <v>0.11930946000000001</v>
      </c>
      <c r="C10" s="31">
        <v>0.17432172000000001</v>
      </c>
      <c r="D10" s="32">
        <f>(B10-C10)/C10</f>
        <v>-0.31557891925343556</v>
      </c>
      <c r="E10" s="32">
        <f>(B10-'[1]2018年2月'!B6)/'[1]2018年2月'!B6</f>
        <v>0.4887075574180047</v>
      </c>
      <c r="F10" s="19">
        <v>0.32252259999999999</v>
      </c>
      <c r="G10" s="31">
        <v>0.45049855999999999</v>
      </c>
      <c r="H10" s="32">
        <f>(F10-G10)/G10</f>
        <v>-0.28407629094308318</v>
      </c>
    </row>
    <row r="11" spans="1:8" x14ac:dyDescent="0.2">
      <c r="A11" s="30" t="s">
        <v>33</v>
      </c>
      <c r="B11" s="19">
        <f>SUM(B12:B15)</f>
        <v>203.91736568000002</v>
      </c>
      <c r="C11" s="31">
        <v>181.02506894029995</v>
      </c>
      <c r="D11" s="32">
        <f t="shared" si="0"/>
        <v>0.12645926265190208</v>
      </c>
      <c r="E11" s="32">
        <f>(B11-'[1]2018年2月'!B7)/'[1]2018年2月'!B7</f>
        <v>0.62602510369396525</v>
      </c>
      <c r="F11" s="19">
        <f>SUM(F12:F15)</f>
        <v>519.2627371179999</v>
      </c>
      <c r="G11" s="31">
        <v>439.0948197994</v>
      </c>
      <c r="H11" s="32">
        <f t="shared" ref="H11:H18" si="1">(F11-G11)/G11</f>
        <v>0.18257541128639262</v>
      </c>
    </row>
    <row r="12" spans="1:8" x14ac:dyDescent="0.2">
      <c r="A12" s="34" t="s">
        <v>34</v>
      </c>
      <c r="B12" s="19">
        <v>101.89031684</v>
      </c>
      <c r="C12" s="31">
        <v>100.25948482999998</v>
      </c>
      <c r="D12" s="32">
        <f t="shared" si="0"/>
        <v>1.6266112006911464E-2</v>
      </c>
      <c r="E12" s="32">
        <f>(B12-'[1]2018年2月'!B8)/'[1]2018年2月'!B8</f>
        <v>0.65123328570294503</v>
      </c>
      <c r="F12" s="19">
        <v>262.32309801999997</v>
      </c>
      <c r="G12" s="31">
        <v>240.60321058</v>
      </c>
      <c r="H12" s="32">
        <f t="shared" si="1"/>
        <v>9.0272641780805199E-2</v>
      </c>
    </row>
    <row r="13" spans="1:8" x14ac:dyDescent="0.2">
      <c r="A13" s="34" t="s">
        <v>48</v>
      </c>
      <c r="B13" s="19">
        <v>89.789771160000001</v>
      </c>
      <c r="C13" s="31">
        <v>67.686057199999993</v>
      </c>
      <c r="D13" s="32">
        <f t="shared" si="0"/>
        <v>0.32656229176841473</v>
      </c>
      <c r="E13" s="32">
        <f>(B13-'[1]2018年2月'!B9)/'[1]2018年2月'!B9</f>
        <v>0.61756725842345883</v>
      </c>
      <c r="F13" s="19">
        <v>227.04877492</v>
      </c>
      <c r="G13" s="31">
        <v>166.75920880000001</v>
      </c>
      <c r="H13" s="32">
        <f t="shared" si="1"/>
        <v>0.36153665248140698</v>
      </c>
    </row>
    <row r="14" spans="1:8" x14ac:dyDescent="0.2">
      <c r="A14" s="34" t="s">
        <v>49</v>
      </c>
      <c r="B14" s="19">
        <v>12.227288619999999</v>
      </c>
      <c r="C14" s="31">
        <v>13.068631782300002</v>
      </c>
      <c r="D14" s="32">
        <f>(B14-C14)/C14</f>
        <v>-6.4378825290609842E-2</v>
      </c>
      <c r="E14" s="32">
        <f>(B14-'[1]2018年2月'!B10)/'[1]2018年2月'!B10</f>
        <v>0.49283159360800594</v>
      </c>
      <c r="F14" s="19">
        <v>29.873407319999998</v>
      </c>
      <c r="G14" s="31">
        <v>31.702792849400005</v>
      </c>
      <c r="H14" s="32">
        <f t="shared" si="1"/>
        <v>-5.7704238806034057E-2</v>
      </c>
    </row>
    <row r="15" spans="1:8" x14ac:dyDescent="0.2">
      <c r="A15" s="34" t="s">
        <v>35</v>
      </c>
      <c r="B15" s="22">
        <v>9.9890599999999993E-3</v>
      </c>
      <c r="C15" s="31">
        <v>1.0895128E-2</v>
      </c>
      <c r="D15" s="32">
        <f>(B15-C15)/C15</f>
        <v>-8.316267601445354E-2</v>
      </c>
      <c r="E15" s="32">
        <f>(B15-'[1]2018年2月'!B11)/'[1]2018年2月'!B11</f>
        <v>2.2207449681200075</v>
      </c>
      <c r="F15" s="22">
        <v>1.7456857999999999E-2</v>
      </c>
      <c r="G15" s="31">
        <v>2.960757E-2</v>
      </c>
      <c r="H15" s="32">
        <f t="shared" si="1"/>
        <v>-0.41039207202752542</v>
      </c>
    </row>
    <row r="16" spans="1:8" x14ac:dyDescent="0.2">
      <c r="A16" s="30" t="s">
        <v>36</v>
      </c>
      <c r="B16" s="19">
        <f>B6+B11</f>
        <v>401.86625745499998</v>
      </c>
      <c r="C16" s="31">
        <v>379.32842001029996</v>
      </c>
      <c r="D16" s="32">
        <f t="shared" si="0"/>
        <v>5.9415103788131779E-2</v>
      </c>
      <c r="E16" s="32">
        <f>(B16-'[1]2018年2月'!B12)/'[1]2018年2月'!B12</f>
        <v>0.56616122756160892</v>
      </c>
      <c r="F16" s="19">
        <f>F6+F11</f>
        <v>1041.7504938715997</v>
      </c>
      <c r="G16" s="31">
        <v>952.47655525530013</v>
      </c>
      <c r="H16" s="32">
        <f t="shared" si="1"/>
        <v>9.3728226824827982E-2</v>
      </c>
    </row>
    <row r="17" spans="1:8" x14ac:dyDescent="0.2">
      <c r="A17" s="34" t="s">
        <v>37</v>
      </c>
      <c r="B17" s="19">
        <f>B7+B12</f>
        <v>245.58860578599999</v>
      </c>
      <c r="C17" s="31">
        <v>244.46615966999997</v>
      </c>
      <c r="D17" s="32">
        <f>(B17-C17)/C17</f>
        <v>4.5914171413957176E-3</v>
      </c>
      <c r="E17" s="32">
        <f>(B17-'[1]2018年2月'!B13)/'[1]2018年2月'!B13</f>
        <v>0.61090607486105608</v>
      </c>
      <c r="F17" s="19">
        <f>F7+F12</f>
        <v>640.30557610599999</v>
      </c>
      <c r="G17" s="31">
        <v>607.09793184</v>
      </c>
      <c r="H17" s="32">
        <f t="shared" si="1"/>
        <v>5.469899092779619E-2</v>
      </c>
    </row>
    <row r="18" spans="1:8" x14ac:dyDescent="0.2">
      <c r="A18" s="34" t="s">
        <v>38</v>
      </c>
      <c r="B18" s="19">
        <f>B13</f>
        <v>89.789771160000001</v>
      </c>
      <c r="C18" s="31">
        <v>67.686057199999993</v>
      </c>
      <c r="D18" s="32">
        <f t="shared" si="0"/>
        <v>0.32656229176841473</v>
      </c>
      <c r="E18" s="32">
        <f>(B18-'[1]2018年2月'!B14)/'[1]2018年2月'!B14</f>
        <v>0.61756725842345883</v>
      </c>
      <c r="F18" s="19">
        <f>F13</f>
        <v>227.04877492</v>
      </c>
      <c r="G18" s="31">
        <v>166.75920880000001</v>
      </c>
      <c r="H18" s="32">
        <f t="shared" si="1"/>
        <v>0.36153665248140698</v>
      </c>
    </row>
    <row r="19" spans="1:8" x14ac:dyDescent="0.2">
      <c r="A19" s="34" t="s">
        <v>50</v>
      </c>
      <c r="B19" s="19">
        <f>B8+B14</f>
        <v>22.448967789999998</v>
      </c>
      <c r="C19" s="31">
        <v>24.097441992300002</v>
      </c>
      <c r="D19" s="32">
        <f>(B19-C19)/C19</f>
        <v>-6.8408680175545244E-2</v>
      </c>
      <c r="E19" s="32">
        <f>(B19-'[1]2018年2月'!B15)/'[1]2018年2月'!B15</f>
        <v>0.24750580739126529</v>
      </c>
      <c r="F19" s="19">
        <f>F8+F14</f>
        <v>59.450018559999997</v>
      </c>
      <c r="G19" s="31">
        <v>63.944277759400002</v>
      </c>
      <c r="H19" s="32">
        <f>(F19-G19)/G19</f>
        <v>-7.0283993453023802E-2</v>
      </c>
    </row>
    <row r="20" spans="1:8" x14ac:dyDescent="0.2">
      <c r="A20" s="34" t="s">
        <v>51</v>
      </c>
      <c r="B20" s="19">
        <f>B9+B15</f>
        <v>43.919603259000006</v>
      </c>
      <c r="C20" s="31">
        <v>42.904439428000003</v>
      </c>
      <c r="D20" s="32">
        <f>(B20-C20)/C20</f>
        <v>2.366104404425555E-2</v>
      </c>
      <c r="E20" s="32">
        <f>(B20-'[1]2018年2月'!B16)/'[1]2018年2月'!B16</f>
        <v>0.43739099868304959</v>
      </c>
      <c r="F20" s="19">
        <f>F9+F15</f>
        <v>114.62360168560001</v>
      </c>
      <c r="G20" s="31">
        <v>114.22463829590001</v>
      </c>
      <c r="H20" s="32">
        <f>(F20-G20)/G20</f>
        <v>3.4927962622782137E-3</v>
      </c>
    </row>
    <row r="21" spans="1:8" x14ac:dyDescent="0.2">
      <c r="A21" s="34" t="s">
        <v>52</v>
      </c>
      <c r="B21" s="19">
        <f>B10</f>
        <v>0.11930946000000001</v>
      </c>
      <c r="C21" s="31">
        <v>0.17432172000000001</v>
      </c>
      <c r="D21" s="32">
        <f>(B21-C21)/C21</f>
        <v>-0.31557891925343556</v>
      </c>
      <c r="E21" s="32">
        <f>(B21-'[1]2018年2月'!B17)/'[1]2018年2月'!B17</f>
        <v>0.4887075574180047</v>
      </c>
      <c r="F21" s="19">
        <f>F10</f>
        <v>0.32252259999999999</v>
      </c>
      <c r="G21" s="31">
        <v>0.45049855999999999</v>
      </c>
      <c r="H21" s="32">
        <f>(F21-G21)/G21</f>
        <v>-0.28407629094308318</v>
      </c>
    </row>
    <row r="22" spans="1:8" x14ac:dyDescent="0.2">
      <c r="F22" s="35"/>
      <c r="G22" s="35"/>
    </row>
    <row r="23" spans="1:8" x14ac:dyDescent="0.2">
      <c r="B23" s="35"/>
      <c r="F23" s="35"/>
    </row>
  </sheetData>
  <mergeCells count="4">
    <mergeCell ref="A4:A5"/>
    <mergeCell ref="B4:E4"/>
    <mergeCell ref="F4:H4"/>
    <mergeCell ref="A2:H2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workbookViewId="0">
      <selection activeCell="Q11" sqref="Q11"/>
    </sheetView>
  </sheetViews>
  <sheetFormatPr defaultRowHeight="18.75" x14ac:dyDescent="0.3"/>
  <cols>
    <col min="1" max="1" width="7.625" style="36" customWidth="1"/>
    <col min="2" max="2" width="13" style="55" customWidth="1"/>
    <col min="3" max="3" width="7.5" style="54" customWidth="1"/>
    <col min="4" max="4" width="11" style="55" customWidth="1"/>
    <col min="5" max="5" width="8.625" style="54" customWidth="1"/>
    <col min="6" max="6" width="10" style="55" customWidth="1"/>
    <col min="7" max="7" width="7.875" style="54" customWidth="1"/>
    <col min="8" max="8" width="11" style="55" customWidth="1"/>
    <col min="9" max="9" width="8.625" style="54" customWidth="1"/>
    <col min="10" max="10" width="9.625" style="55" customWidth="1"/>
    <col min="11" max="11" width="8.375" style="54" customWidth="1"/>
    <col min="12" max="12" width="11.875" style="55" customWidth="1"/>
    <col min="13" max="13" width="8.625" style="54" customWidth="1"/>
    <col min="14" max="245" width="9" style="36"/>
    <col min="246" max="246" width="7.625" style="36" customWidth="1"/>
    <col min="247" max="247" width="13" style="36" customWidth="1"/>
    <col min="248" max="248" width="7.5" style="36" customWidth="1"/>
    <col min="249" max="249" width="11" style="36" customWidth="1"/>
    <col min="250" max="250" width="8.625" style="36" customWidth="1"/>
    <col min="251" max="251" width="10" style="36" customWidth="1"/>
    <col min="252" max="252" width="7.875" style="36" customWidth="1"/>
    <col min="253" max="253" width="11" style="36" customWidth="1"/>
    <col min="254" max="254" width="8.625" style="36" customWidth="1"/>
    <col min="255" max="255" width="9.625" style="36" customWidth="1"/>
    <col min="256" max="256" width="8.375" style="36" customWidth="1"/>
    <col min="257" max="257" width="11.875" style="36" customWidth="1"/>
    <col min="258" max="258" width="8.625" style="36" customWidth="1"/>
    <col min="259" max="259" width="9" style="36" customWidth="1"/>
    <col min="260" max="260" width="12.75" style="36" customWidth="1"/>
    <col min="261" max="261" width="9" style="36" customWidth="1"/>
    <col min="262" max="262" width="12.75" style="36" customWidth="1"/>
    <col min="263" max="501" width="9" style="36"/>
    <col min="502" max="502" width="7.625" style="36" customWidth="1"/>
    <col min="503" max="503" width="13" style="36" customWidth="1"/>
    <col min="504" max="504" width="7.5" style="36" customWidth="1"/>
    <col min="505" max="505" width="11" style="36" customWidth="1"/>
    <col min="506" max="506" width="8.625" style="36" customWidth="1"/>
    <col min="507" max="507" width="10" style="36" customWidth="1"/>
    <col min="508" max="508" width="7.875" style="36" customWidth="1"/>
    <col min="509" max="509" width="11" style="36" customWidth="1"/>
    <col min="510" max="510" width="8.625" style="36" customWidth="1"/>
    <col min="511" max="511" width="9.625" style="36" customWidth="1"/>
    <col min="512" max="512" width="8.375" style="36" customWidth="1"/>
    <col min="513" max="513" width="11.875" style="36" customWidth="1"/>
    <col min="514" max="514" width="8.625" style="36" customWidth="1"/>
    <col min="515" max="515" width="9" style="36" customWidth="1"/>
    <col min="516" max="516" width="12.75" style="36" customWidth="1"/>
    <col min="517" max="517" width="9" style="36" customWidth="1"/>
    <col min="518" max="518" width="12.75" style="36" customWidth="1"/>
    <col min="519" max="757" width="9" style="36"/>
    <col min="758" max="758" width="7.625" style="36" customWidth="1"/>
    <col min="759" max="759" width="13" style="36" customWidth="1"/>
    <col min="760" max="760" width="7.5" style="36" customWidth="1"/>
    <col min="761" max="761" width="11" style="36" customWidth="1"/>
    <col min="762" max="762" width="8.625" style="36" customWidth="1"/>
    <col min="763" max="763" width="10" style="36" customWidth="1"/>
    <col min="764" max="764" width="7.875" style="36" customWidth="1"/>
    <col min="765" max="765" width="11" style="36" customWidth="1"/>
    <col min="766" max="766" width="8.625" style="36" customWidth="1"/>
    <col min="767" max="767" width="9.625" style="36" customWidth="1"/>
    <col min="768" max="768" width="8.375" style="36" customWidth="1"/>
    <col min="769" max="769" width="11.875" style="36" customWidth="1"/>
    <col min="770" max="770" width="8.625" style="36" customWidth="1"/>
    <col min="771" max="771" width="9" style="36" customWidth="1"/>
    <col min="772" max="772" width="12.75" style="36" customWidth="1"/>
    <col min="773" max="773" width="9" style="36" customWidth="1"/>
    <col min="774" max="774" width="12.75" style="36" customWidth="1"/>
    <col min="775" max="1013" width="9" style="36"/>
    <col min="1014" max="1014" width="7.625" style="36" customWidth="1"/>
    <col min="1015" max="1015" width="13" style="36" customWidth="1"/>
    <col min="1016" max="1016" width="7.5" style="36" customWidth="1"/>
    <col min="1017" max="1017" width="11" style="36" customWidth="1"/>
    <col min="1018" max="1018" width="8.625" style="36" customWidth="1"/>
    <col min="1019" max="1019" width="10" style="36" customWidth="1"/>
    <col min="1020" max="1020" width="7.875" style="36" customWidth="1"/>
    <col min="1021" max="1021" width="11" style="36" customWidth="1"/>
    <col min="1022" max="1022" width="8.625" style="36" customWidth="1"/>
    <col min="1023" max="1023" width="9.625" style="36" customWidth="1"/>
    <col min="1024" max="1024" width="8.375" style="36" customWidth="1"/>
    <col min="1025" max="1025" width="11.875" style="36" customWidth="1"/>
    <col min="1026" max="1026" width="8.625" style="36" customWidth="1"/>
    <col min="1027" max="1027" width="9" style="36" customWidth="1"/>
    <col min="1028" max="1028" width="12.75" style="36" customWidth="1"/>
    <col min="1029" max="1029" width="9" style="36" customWidth="1"/>
    <col min="1030" max="1030" width="12.75" style="36" customWidth="1"/>
    <col min="1031" max="1269" width="9" style="36"/>
    <col min="1270" max="1270" width="7.625" style="36" customWidth="1"/>
    <col min="1271" max="1271" width="13" style="36" customWidth="1"/>
    <col min="1272" max="1272" width="7.5" style="36" customWidth="1"/>
    <col min="1273" max="1273" width="11" style="36" customWidth="1"/>
    <col min="1274" max="1274" width="8.625" style="36" customWidth="1"/>
    <col min="1275" max="1275" width="10" style="36" customWidth="1"/>
    <col min="1276" max="1276" width="7.875" style="36" customWidth="1"/>
    <col min="1277" max="1277" width="11" style="36" customWidth="1"/>
    <col min="1278" max="1278" width="8.625" style="36" customWidth="1"/>
    <col min="1279" max="1279" width="9.625" style="36" customWidth="1"/>
    <col min="1280" max="1280" width="8.375" style="36" customWidth="1"/>
    <col min="1281" max="1281" width="11.875" style="36" customWidth="1"/>
    <col min="1282" max="1282" width="8.625" style="36" customWidth="1"/>
    <col min="1283" max="1283" width="9" style="36" customWidth="1"/>
    <col min="1284" max="1284" width="12.75" style="36" customWidth="1"/>
    <col min="1285" max="1285" width="9" style="36" customWidth="1"/>
    <col min="1286" max="1286" width="12.75" style="36" customWidth="1"/>
    <col min="1287" max="1525" width="9" style="36"/>
    <col min="1526" max="1526" width="7.625" style="36" customWidth="1"/>
    <col min="1527" max="1527" width="13" style="36" customWidth="1"/>
    <col min="1528" max="1528" width="7.5" style="36" customWidth="1"/>
    <col min="1529" max="1529" width="11" style="36" customWidth="1"/>
    <col min="1530" max="1530" width="8.625" style="36" customWidth="1"/>
    <col min="1531" max="1531" width="10" style="36" customWidth="1"/>
    <col min="1532" max="1532" width="7.875" style="36" customWidth="1"/>
    <col min="1533" max="1533" width="11" style="36" customWidth="1"/>
    <col min="1534" max="1534" width="8.625" style="36" customWidth="1"/>
    <col min="1535" max="1535" width="9.625" style="36" customWidth="1"/>
    <col min="1536" max="1536" width="8.375" style="36" customWidth="1"/>
    <col min="1537" max="1537" width="11.875" style="36" customWidth="1"/>
    <col min="1538" max="1538" width="8.625" style="36" customWidth="1"/>
    <col min="1539" max="1539" width="9" style="36" customWidth="1"/>
    <col min="1540" max="1540" width="12.75" style="36" customWidth="1"/>
    <col min="1541" max="1541" width="9" style="36" customWidth="1"/>
    <col min="1542" max="1542" width="12.75" style="36" customWidth="1"/>
    <col min="1543" max="1781" width="9" style="36"/>
    <col min="1782" max="1782" width="7.625" style="36" customWidth="1"/>
    <col min="1783" max="1783" width="13" style="36" customWidth="1"/>
    <col min="1784" max="1784" width="7.5" style="36" customWidth="1"/>
    <col min="1785" max="1785" width="11" style="36" customWidth="1"/>
    <col min="1786" max="1786" width="8.625" style="36" customWidth="1"/>
    <col min="1787" max="1787" width="10" style="36" customWidth="1"/>
    <col min="1788" max="1788" width="7.875" style="36" customWidth="1"/>
    <col min="1789" max="1789" width="11" style="36" customWidth="1"/>
    <col min="1790" max="1790" width="8.625" style="36" customWidth="1"/>
    <col min="1791" max="1791" width="9.625" style="36" customWidth="1"/>
    <col min="1792" max="1792" width="8.375" style="36" customWidth="1"/>
    <col min="1793" max="1793" width="11.875" style="36" customWidth="1"/>
    <col min="1794" max="1794" width="8.625" style="36" customWidth="1"/>
    <col min="1795" max="1795" width="9" style="36" customWidth="1"/>
    <col min="1796" max="1796" width="12.75" style="36" customWidth="1"/>
    <col min="1797" max="1797" width="9" style="36" customWidth="1"/>
    <col min="1798" max="1798" width="12.75" style="36" customWidth="1"/>
    <col min="1799" max="2037" width="9" style="36"/>
    <col min="2038" max="2038" width="7.625" style="36" customWidth="1"/>
    <col min="2039" max="2039" width="13" style="36" customWidth="1"/>
    <col min="2040" max="2040" width="7.5" style="36" customWidth="1"/>
    <col min="2041" max="2041" width="11" style="36" customWidth="1"/>
    <col min="2042" max="2042" width="8.625" style="36" customWidth="1"/>
    <col min="2043" max="2043" width="10" style="36" customWidth="1"/>
    <col min="2044" max="2044" width="7.875" style="36" customWidth="1"/>
    <col min="2045" max="2045" width="11" style="36" customWidth="1"/>
    <col min="2046" max="2046" width="8.625" style="36" customWidth="1"/>
    <col min="2047" max="2047" width="9.625" style="36" customWidth="1"/>
    <col min="2048" max="2048" width="8.375" style="36" customWidth="1"/>
    <col min="2049" max="2049" width="11.875" style="36" customWidth="1"/>
    <col min="2050" max="2050" width="8.625" style="36" customWidth="1"/>
    <col min="2051" max="2051" width="9" style="36" customWidth="1"/>
    <col min="2052" max="2052" width="12.75" style="36" customWidth="1"/>
    <col min="2053" max="2053" width="9" style="36" customWidth="1"/>
    <col min="2054" max="2054" width="12.75" style="36" customWidth="1"/>
    <col min="2055" max="2293" width="9" style="36"/>
    <col min="2294" max="2294" width="7.625" style="36" customWidth="1"/>
    <col min="2295" max="2295" width="13" style="36" customWidth="1"/>
    <col min="2296" max="2296" width="7.5" style="36" customWidth="1"/>
    <col min="2297" max="2297" width="11" style="36" customWidth="1"/>
    <col min="2298" max="2298" width="8.625" style="36" customWidth="1"/>
    <col min="2299" max="2299" width="10" style="36" customWidth="1"/>
    <col min="2300" max="2300" width="7.875" style="36" customWidth="1"/>
    <col min="2301" max="2301" width="11" style="36" customWidth="1"/>
    <col min="2302" max="2302" width="8.625" style="36" customWidth="1"/>
    <col min="2303" max="2303" width="9.625" style="36" customWidth="1"/>
    <col min="2304" max="2304" width="8.375" style="36" customWidth="1"/>
    <col min="2305" max="2305" width="11.875" style="36" customWidth="1"/>
    <col min="2306" max="2306" width="8.625" style="36" customWidth="1"/>
    <col min="2307" max="2307" width="9" style="36" customWidth="1"/>
    <col min="2308" max="2308" width="12.75" style="36" customWidth="1"/>
    <col min="2309" max="2309" width="9" style="36" customWidth="1"/>
    <col min="2310" max="2310" width="12.75" style="36" customWidth="1"/>
    <col min="2311" max="2549" width="9" style="36"/>
    <col min="2550" max="2550" width="7.625" style="36" customWidth="1"/>
    <col min="2551" max="2551" width="13" style="36" customWidth="1"/>
    <col min="2552" max="2552" width="7.5" style="36" customWidth="1"/>
    <col min="2553" max="2553" width="11" style="36" customWidth="1"/>
    <col min="2554" max="2554" width="8.625" style="36" customWidth="1"/>
    <col min="2555" max="2555" width="10" style="36" customWidth="1"/>
    <col min="2556" max="2556" width="7.875" style="36" customWidth="1"/>
    <col min="2557" max="2557" width="11" style="36" customWidth="1"/>
    <col min="2558" max="2558" width="8.625" style="36" customWidth="1"/>
    <col min="2559" max="2559" width="9.625" style="36" customWidth="1"/>
    <col min="2560" max="2560" width="8.375" style="36" customWidth="1"/>
    <col min="2561" max="2561" width="11.875" style="36" customWidth="1"/>
    <col min="2562" max="2562" width="8.625" style="36" customWidth="1"/>
    <col min="2563" max="2563" width="9" style="36" customWidth="1"/>
    <col min="2564" max="2564" width="12.75" style="36" customWidth="1"/>
    <col min="2565" max="2565" width="9" style="36" customWidth="1"/>
    <col min="2566" max="2566" width="12.75" style="36" customWidth="1"/>
    <col min="2567" max="2805" width="9" style="36"/>
    <col min="2806" max="2806" width="7.625" style="36" customWidth="1"/>
    <col min="2807" max="2807" width="13" style="36" customWidth="1"/>
    <col min="2808" max="2808" width="7.5" style="36" customWidth="1"/>
    <col min="2809" max="2809" width="11" style="36" customWidth="1"/>
    <col min="2810" max="2810" width="8.625" style="36" customWidth="1"/>
    <col min="2811" max="2811" width="10" style="36" customWidth="1"/>
    <col min="2812" max="2812" width="7.875" style="36" customWidth="1"/>
    <col min="2813" max="2813" width="11" style="36" customWidth="1"/>
    <col min="2814" max="2814" width="8.625" style="36" customWidth="1"/>
    <col min="2815" max="2815" width="9.625" style="36" customWidth="1"/>
    <col min="2816" max="2816" width="8.375" style="36" customWidth="1"/>
    <col min="2817" max="2817" width="11.875" style="36" customWidth="1"/>
    <col min="2818" max="2818" width="8.625" style="36" customWidth="1"/>
    <col min="2819" max="2819" width="9" style="36" customWidth="1"/>
    <col min="2820" max="2820" width="12.75" style="36" customWidth="1"/>
    <col min="2821" max="2821" width="9" style="36" customWidth="1"/>
    <col min="2822" max="2822" width="12.75" style="36" customWidth="1"/>
    <col min="2823" max="3061" width="9" style="36"/>
    <col min="3062" max="3062" width="7.625" style="36" customWidth="1"/>
    <col min="3063" max="3063" width="13" style="36" customWidth="1"/>
    <col min="3064" max="3064" width="7.5" style="36" customWidth="1"/>
    <col min="3065" max="3065" width="11" style="36" customWidth="1"/>
    <col min="3066" max="3066" width="8.625" style="36" customWidth="1"/>
    <col min="3067" max="3067" width="10" style="36" customWidth="1"/>
    <col min="3068" max="3068" width="7.875" style="36" customWidth="1"/>
    <col min="3069" max="3069" width="11" style="36" customWidth="1"/>
    <col min="3070" max="3070" width="8.625" style="36" customWidth="1"/>
    <col min="3071" max="3071" width="9.625" style="36" customWidth="1"/>
    <col min="3072" max="3072" width="8.375" style="36" customWidth="1"/>
    <col min="3073" max="3073" width="11.875" style="36" customWidth="1"/>
    <col min="3074" max="3074" width="8.625" style="36" customWidth="1"/>
    <col min="3075" max="3075" width="9" style="36" customWidth="1"/>
    <col min="3076" max="3076" width="12.75" style="36" customWidth="1"/>
    <col min="3077" max="3077" width="9" style="36" customWidth="1"/>
    <col min="3078" max="3078" width="12.75" style="36" customWidth="1"/>
    <col min="3079" max="3317" width="9" style="36"/>
    <col min="3318" max="3318" width="7.625" style="36" customWidth="1"/>
    <col min="3319" max="3319" width="13" style="36" customWidth="1"/>
    <col min="3320" max="3320" width="7.5" style="36" customWidth="1"/>
    <col min="3321" max="3321" width="11" style="36" customWidth="1"/>
    <col min="3322" max="3322" width="8.625" style="36" customWidth="1"/>
    <col min="3323" max="3323" width="10" style="36" customWidth="1"/>
    <col min="3324" max="3324" width="7.875" style="36" customWidth="1"/>
    <col min="3325" max="3325" width="11" style="36" customWidth="1"/>
    <col min="3326" max="3326" width="8.625" style="36" customWidth="1"/>
    <col min="3327" max="3327" width="9.625" style="36" customWidth="1"/>
    <col min="3328" max="3328" width="8.375" style="36" customWidth="1"/>
    <col min="3329" max="3329" width="11.875" style="36" customWidth="1"/>
    <col min="3330" max="3330" width="8.625" style="36" customWidth="1"/>
    <col min="3331" max="3331" width="9" style="36" customWidth="1"/>
    <col min="3332" max="3332" width="12.75" style="36" customWidth="1"/>
    <col min="3333" max="3333" width="9" style="36" customWidth="1"/>
    <col min="3334" max="3334" width="12.75" style="36" customWidth="1"/>
    <col min="3335" max="3573" width="9" style="36"/>
    <col min="3574" max="3574" width="7.625" style="36" customWidth="1"/>
    <col min="3575" max="3575" width="13" style="36" customWidth="1"/>
    <col min="3576" max="3576" width="7.5" style="36" customWidth="1"/>
    <col min="3577" max="3577" width="11" style="36" customWidth="1"/>
    <col min="3578" max="3578" width="8.625" style="36" customWidth="1"/>
    <col min="3579" max="3579" width="10" style="36" customWidth="1"/>
    <col min="3580" max="3580" width="7.875" style="36" customWidth="1"/>
    <col min="3581" max="3581" width="11" style="36" customWidth="1"/>
    <col min="3582" max="3582" width="8.625" style="36" customWidth="1"/>
    <col min="3583" max="3583" width="9.625" style="36" customWidth="1"/>
    <col min="3584" max="3584" width="8.375" style="36" customWidth="1"/>
    <col min="3585" max="3585" width="11.875" style="36" customWidth="1"/>
    <col min="3586" max="3586" width="8.625" style="36" customWidth="1"/>
    <col min="3587" max="3587" width="9" style="36" customWidth="1"/>
    <col min="3588" max="3588" width="12.75" style="36" customWidth="1"/>
    <col min="3589" max="3589" width="9" style="36" customWidth="1"/>
    <col min="3590" max="3590" width="12.75" style="36" customWidth="1"/>
    <col min="3591" max="3829" width="9" style="36"/>
    <col min="3830" max="3830" width="7.625" style="36" customWidth="1"/>
    <col min="3831" max="3831" width="13" style="36" customWidth="1"/>
    <col min="3832" max="3832" width="7.5" style="36" customWidth="1"/>
    <col min="3833" max="3833" width="11" style="36" customWidth="1"/>
    <col min="3834" max="3834" width="8.625" style="36" customWidth="1"/>
    <col min="3835" max="3835" width="10" style="36" customWidth="1"/>
    <col min="3836" max="3836" width="7.875" style="36" customWidth="1"/>
    <col min="3837" max="3837" width="11" style="36" customWidth="1"/>
    <col min="3838" max="3838" width="8.625" style="36" customWidth="1"/>
    <col min="3839" max="3839" width="9.625" style="36" customWidth="1"/>
    <col min="3840" max="3840" width="8.375" style="36" customWidth="1"/>
    <col min="3841" max="3841" width="11.875" style="36" customWidth="1"/>
    <col min="3842" max="3842" width="8.625" style="36" customWidth="1"/>
    <col min="3843" max="3843" width="9" style="36" customWidth="1"/>
    <col min="3844" max="3844" width="12.75" style="36" customWidth="1"/>
    <col min="3845" max="3845" width="9" style="36" customWidth="1"/>
    <col min="3846" max="3846" width="12.75" style="36" customWidth="1"/>
    <col min="3847" max="4085" width="9" style="36"/>
    <col min="4086" max="4086" width="7.625" style="36" customWidth="1"/>
    <col min="4087" max="4087" width="13" style="36" customWidth="1"/>
    <col min="4088" max="4088" width="7.5" style="36" customWidth="1"/>
    <col min="4089" max="4089" width="11" style="36" customWidth="1"/>
    <col min="4090" max="4090" width="8.625" style="36" customWidth="1"/>
    <col min="4091" max="4091" width="10" style="36" customWidth="1"/>
    <col min="4092" max="4092" width="7.875" style="36" customWidth="1"/>
    <col min="4093" max="4093" width="11" style="36" customWidth="1"/>
    <col min="4094" max="4094" width="8.625" style="36" customWidth="1"/>
    <col min="4095" max="4095" width="9.625" style="36" customWidth="1"/>
    <col min="4096" max="4096" width="8.375" style="36" customWidth="1"/>
    <col min="4097" max="4097" width="11.875" style="36" customWidth="1"/>
    <col min="4098" max="4098" width="8.625" style="36" customWidth="1"/>
    <col min="4099" max="4099" width="9" style="36" customWidth="1"/>
    <col min="4100" max="4100" width="12.75" style="36" customWidth="1"/>
    <col min="4101" max="4101" width="9" style="36" customWidth="1"/>
    <col min="4102" max="4102" width="12.75" style="36" customWidth="1"/>
    <col min="4103" max="4341" width="9" style="36"/>
    <col min="4342" max="4342" width="7.625" style="36" customWidth="1"/>
    <col min="4343" max="4343" width="13" style="36" customWidth="1"/>
    <col min="4344" max="4344" width="7.5" style="36" customWidth="1"/>
    <col min="4345" max="4345" width="11" style="36" customWidth="1"/>
    <col min="4346" max="4346" width="8.625" style="36" customWidth="1"/>
    <col min="4347" max="4347" width="10" style="36" customWidth="1"/>
    <col min="4348" max="4348" width="7.875" style="36" customWidth="1"/>
    <col min="4349" max="4349" width="11" style="36" customWidth="1"/>
    <col min="4350" max="4350" width="8.625" style="36" customWidth="1"/>
    <col min="4351" max="4351" width="9.625" style="36" customWidth="1"/>
    <col min="4352" max="4352" width="8.375" style="36" customWidth="1"/>
    <col min="4353" max="4353" width="11.875" style="36" customWidth="1"/>
    <col min="4354" max="4354" width="8.625" style="36" customWidth="1"/>
    <col min="4355" max="4355" width="9" style="36" customWidth="1"/>
    <col min="4356" max="4356" width="12.75" style="36" customWidth="1"/>
    <col min="4357" max="4357" width="9" style="36" customWidth="1"/>
    <col min="4358" max="4358" width="12.75" style="36" customWidth="1"/>
    <col min="4359" max="4597" width="9" style="36"/>
    <col min="4598" max="4598" width="7.625" style="36" customWidth="1"/>
    <col min="4599" max="4599" width="13" style="36" customWidth="1"/>
    <col min="4600" max="4600" width="7.5" style="36" customWidth="1"/>
    <col min="4601" max="4601" width="11" style="36" customWidth="1"/>
    <col min="4602" max="4602" width="8.625" style="36" customWidth="1"/>
    <col min="4603" max="4603" width="10" style="36" customWidth="1"/>
    <col min="4604" max="4604" width="7.875" style="36" customWidth="1"/>
    <col min="4605" max="4605" width="11" style="36" customWidth="1"/>
    <col min="4606" max="4606" width="8.625" style="36" customWidth="1"/>
    <col min="4607" max="4607" width="9.625" style="36" customWidth="1"/>
    <col min="4608" max="4608" width="8.375" style="36" customWidth="1"/>
    <col min="4609" max="4609" width="11.875" style="36" customWidth="1"/>
    <col min="4610" max="4610" width="8.625" style="36" customWidth="1"/>
    <col min="4611" max="4611" width="9" style="36" customWidth="1"/>
    <col min="4612" max="4612" width="12.75" style="36" customWidth="1"/>
    <col min="4613" max="4613" width="9" style="36" customWidth="1"/>
    <col min="4614" max="4614" width="12.75" style="36" customWidth="1"/>
    <col min="4615" max="4853" width="9" style="36"/>
    <col min="4854" max="4854" width="7.625" style="36" customWidth="1"/>
    <col min="4855" max="4855" width="13" style="36" customWidth="1"/>
    <col min="4856" max="4856" width="7.5" style="36" customWidth="1"/>
    <col min="4857" max="4857" width="11" style="36" customWidth="1"/>
    <col min="4858" max="4858" width="8.625" style="36" customWidth="1"/>
    <col min="4859" max="4859" width="10" style="36" customWidth="1"/>
    <col min="4860" max="4860" width="7.875" style="36" customWidth="1"/>
    <col min="4861" max="4861" width="11" style="36" customWidth="1"/>
    <col min="4862" max="4862" width="8.625" style="36" customWidth="1"/>
    <col min="4863" max="4863" width="9.625" style="36" customWidth="1"/>
    <col min="4864" max="4864" width="8.375" style="36" customWidth="1"/>
    <col min="4865" max="4865" width="11.875" style="36" customWidth="1"/>
    <col min="4866" max="4866" width="8.625" style="36" customWidth="1"/>
    <col min="4867" max="4867" width="9" style="36" customWidth="1"/>
    <col min="4868" max="4868" width="12.75" style="36" customWidth="1"/>
    <col min="4869" max="4869" width="9" style="36" customWidth="1"/>
    <col min="4870" max="4870" width="12.75" style="36" customWidth="1"/>
    <col min="4871" max="5109" width="9" style="36"/>
    <col min="5110" max="5110" width="7.625" style="36" customWidth="1"/>
    <col min="5111" max="5111" width="13" style="36" customWidth="1"/>
    <col min="5112" max="5112" width="7.5" style="36" customWidth="1"/>
    <col min="5113" max="5113" width="11" style="36" customWidth="1"/>
    <col min="5114" max="5114" width="8.625" style="36" customWidth="1"/>
    <col min="5115" max="5115" width="10" style="36" customWidth="1"/>
    <col min="5116" max="5116" width="7.875" style="36" customWidth="1"/>
    <col min="5117" max="5117" width="11" style="36" customWidth="1"/>
    <col min="5118" max="5118" width="8.625" style="36" customWidth="1"/>
    <col min="5119" max="5119" width="9.625" style="36" customWidth="1"/>
    <col min="5120" max="5120" width="8.375" style="36" customWidth="1"/>
    <col min="5121" max="5121" width="11.875" style="36" customWidth="1"/>
    <col min="5122" max="5122" width="8.625" style="36" customWidth="1"/>
    <col min="5123" max="5123" width="9" style="36" customWidth="1"/>
    <col min="5124" max="5124" width="12.75" style="36" customWidth="1"/>
    <col min="5125" max="5125" width="9" style="36" customWidth="1"/>
    <col min="5126" max="5126" width="12.75" style="36" customWidth="1"/>
    <col min="5127" max="5365" width="9" style="36"/>
    <col min="5366" max="5366" width="7.625" style="36" customWidth="1"/>
    <col min="5367" max="5367" width="13" style="36" customWidth="1"/>
    <col min="5368" max="5368" width="7.5" style="36" customWidth="1"/>
    <col min="5369" max="5369" width="11" style="36" customWidth="1"/>
    <col min="5370" max="5370" width="8.625" style="36" customWidth="1"/>
    <col min="5371" max="5371" width="10" style="36" customWidth="1"/>
    <col min="5372" max="5372" width="7.875" style="36" customWidth="1"/>
    <col min="5373" max="5373" width="11" style="36" customWidth="1"/>
    <col min="5374" max="5374" width="8.625" style="36" customWidth="1"/>
    <col min="5375" max="5375" width="9.625" style="36" customWidth="1"/>
    <col min="5376" max="5376" width="8.375" style="36" customWidth="1"/>
    <col min="5377" max="5377" width="11.875" style="36" customWidth="1"/>
    <col min="5378" max="5378" width="8.625" style="36" customWidth="1"/>
    <col min="5379" max="5379" width="9" style="36" customWidth="1"/>
    <col min="5380" max="5380" width="12.75" style="36" customWidth="1"/>
    <col min="5381" max="5381" width="9" style="36" customWidth="1"/>
    <col min="5382" max="5382" width="12.75" style="36" customWidth="1"/>
    <col min="5383" max="5621" width="9" style="36"/>
    <col min="5622" max="5622" width="7.625" style="36" customWidth="1"/>
    <col min="5623" max="5623" width="13" style="36" customWidth="1"/>
    <col min="5624" max="5624" width="7.5" style="36" customWidth="1"/>
    <col min="5625" max="5625" width="11" style="36" customWidth="1"/>
    <col min="5626" max="5626" width="8.625" style="36" customWidth="1"/>
    <col min="5627" max="5627" width="10" style="36" customWidth="1"/>
    <col min="5628" max="5628" width="7.875" style="36" customWidth="1"/>
    <col min="5629" max="5629" width="11" style="36" customWidth="1"/>
    <col min="5630" max="5630" width="8.625" style="36" customWidth="1"/>
    <col min="5631" max="5631" width="9.625" style="36" customWidth="1"/>
    <col min="5632" max="5632" width="8.375" style="36" customWidth="1"/>
    <col min="5633" max="5633" width="11.875" style="36" customWidth="1"/>
    <col min="5634" max="5634" width="8.625" style="36" customWidth="1"/>
    <col min="5635" max="5635" width="9" style="36" customWidth="1"/>
    <col min="5636" max="5636" width="12.75" style="36" customWidth="1"/>
    <col min="5637" max="5637" width="9" style="36" customWidth="1"/>
    <col min="5638" max="5638" width="12.75" style="36" customWidth="1"/>
    <col min="5639" max="5877" width="9" style="36"/>
    <col min="5878" max="5878" width="7.625" style="36" customWidth="1"/>
    <col min="5879" max="5879" width="13" style="36" customWidth="1"/>
    <col min="5880" max="5880" width="7.5" style="36" customWidth="1"/>
    <col min="5881" max="5881" width="11" style="36" customWidth="1"/>
    <col min="5882" max="5882" width="8.625" style="36" customWidth="1"/>
    <col min="5883" max="5883" width="10" style="36" customWidth="1"/>
    <col min="5884" max="5884" width="7.875" style="36" customWidth="1"/>
    <col min="5885" max="5885" width="11" style="36" customWidth="1"/>
    <col min="5886" max="5886" width="8.625" style="36" customWidth="1"/>
    <col min="5887" max="5887" width="9.625" style="36" customWidth="1"/>
    <col min="5888" max="5888" width="8.375" style="36" customWidth="1"/>
    <col min="5889" max="5889" width="11.875" style="36" customWidth="1"/>
    <col min="5890" max="5890" width="8.625" style="36" customWidth="1"/>
    <col min="5891" max="5891" width="9" style="36" customWidth="1"/>
    <col min="5892" max="5892" width="12.75" style="36" customWidth="1"/>
    <col min="5893" max="5893" width="9" style="36" customWidth="1"/>
    <col min="5894" max="5894" width="12.75" style="36" customWidth="1"/>
    <col min="5895" max="6133" width="9" style="36"/>
    <col min="6134" max="6134" width="7.625" style="36" customWidth="1"/>
    <col min="6135" max="6135" width="13" style="36" customWidth="1"/>
    <col min="6136" max="6136" width="7.5" style="36" customWidth="1"/>
    <col min="6137" max="6137" width="11" style="36" customWidth="1"/>
    <col min="6138" max="6138" width="8.625" style="36" customWidth="1"/>
    <col min="6139" max="6139" width="10" style="36" customWidth="1"/>
    <col min="6140" max="6140" width="7.875" style="36" customWidth="1"/>
    <col min="6141" max="6141" width="11" style="36" customWidth="1"/>
    <col min="6142" max="6142" width="8.625" style="36" customWidth="1"/>
    <col min="6143" max="6143" width="9.625" style="36" customWidth="1"/>
    <col min="6144" max="6144" width="8.375" style="36" customWidth="1"/>
    <col min="6145" max="6145" width="11.875" style="36" customWidth="1"/>
    <col min="6146" max="6146" width="8.625" style="36" customWidth="1"/>
    <col min="6147" max="6147" width="9" style="36" customWidth="1"/>
    <col min="6148" max="6148" width="12.75" style="36" customWidth="1"/>
    <col min="6149" max="6149" width="9" style="36" customWidth="1"/>
    <col min="6150" max="6150" width="12.75" style="36" customWidth="1"/>
    <col min="6151" max="6389" width="9" style="36"/>
    <col min="6390" max="6390" width="7.625" style="36" customWidth="1"/>
    <col min="6391" max="6391" width="13" style="36" customWidth="1"/>
    <col min="6392" max="6392" width="7.5" style="36" customWidth="1"/>
    <col min="6393" max="6393" width="11" style="36" customWidth="1"/>
    <col min="6394" max="6394" width="8.625" style="36" customWidth="1"/>
    <col min="6395" max="6395" width="10" style="36" customWidth="1"/>
    <col min="6396" max="6396" width="7.875" style="36" customWidth="1"/>
    <col min="6397" max="6397" width="11" style="36" customWidth="1"/>
    <col min="6398" max="6398" width="8.625" style="36" customWidth="1"/>
    <col min="6399" max="6399" width="9.625" style="36" customWidth="1"/>
    <col min="6400" max="6400" width="8.375" style="36" customWidth="1"/>
    <col min="6401" max="6401" width="11.875" style="36" customWidth="1"/>
    <col min="6402" max="6402" width="8.625" style="36" customWidth="1"/>
    <col min="6403" max="6403" width="9" style="36" customWidth="1"/>
    <col min="6404" max="6404" width="12.75" style="36" customWidth="1"/>
    <col min="6405" max="6405" width="9" style="36" customWidth="1"/>
    <col min="6406" max="6406" width="12.75" style="36" customWidth="1"/>
    <col min="6407" max="6645" width="9" style="36"/>
    <col min="6646" max="6646" width="7.625" style="36" customWidth="1"/>
    <col min="6647" max="6647" width="13" style="36" customWidth="1"/>
    <col min="6648" max="6648" width="7.5" style="36" customWidth="1"/>
    <col min="6649" max="6649" width="11" style="36" customWidth="1"/>
    <col min="6650" max="6650" width="8.625" style="36" customWidth="1"/>
    <col min="6651" max="6651" width="10" style="36" customWidth="1"/>
    <col min="6652" max="6652" width="7.875" style="36" customWidth="1"/>
    <col min="6653" max="6653" width="11" style="36" customWidth="1"/>
    <col min="6654" max="6654" width="8.625" style="36" customWidth="1"/>
    <col min="6655" max="6655" width="9.625" style="36" customWidth="1"/>
    <col min="6656" max="6656" width="8.375" style="36" customWidth="1"/>
    <col min="6657" max="6657" width="11.875" style="36" customWidth="1"/>
    <col min="6658" max="6658" width="8.625" style="36" customWidth="1"/>
    <col min="6659" max="6659" width="9" style="36" customWidth="1"/>
    <col min="6660" max="6660" width="12.75" style="36" customWidth="1"/>
    <col min="6661" max="6661" width="9" style="36" customWidth="1"/>
    <col min="6662" max="6662" width="12.75" style="36" customWidth="1"/>
    <col min="6663" max="6901" width="9" style="36"/>
    <col min="6902" max="6902" width="7.625" style="36" customWidth="1"/>
    <col min="6903" max="6903" width="13" style="36" customWidth="1"/>
    <col min="6904" max="6904" width="7.5" style="36" customWidth="1"/>
    <col min="6905" max="6905" width="11" style="36" customWidth="1"/>
    <col min="6906" max="6906" width="8.625" style="36" customWidth="1"/>
    <col min="6907" max="6907" width="10" style="36" customWidth="1"/>
    <col min="6908" max="6908" width="7.875" style="36" customWidth="1"/>
    <col min="6909" max="6909" width="11" style="36" customWidth="1"/>
    <col min="6910" max="6910" width="8.625" style="36" customWidth="1"/>
    <col min="6911" max="6911" width="9.625" style="36" customWidth="1"/>
    <col min="6912" max="6912" width="8.375" style="36" customWidth="1"/>
    <col min="6913" max="6913" width="11.875" style="36" customWidth="1"/>
    <col min="6914" max="6914" width="8.625" style="36" customWidth="1"/>
    <col min="6915" max="6915" width="9" style="36" customWidth="1"/>
    <col min="6916" max="6916" width="12.75" style="36" customWidth="1"/>
    <col min="6917" max="6917" width="9" style="36" customWidth="1"/>
    <col min="6918" max="6918" width="12.75" style="36" customWidth="1"/>
    <col min="6919" max="7157" width="9" style="36"/>
    <col min="7158" max="7158" width="7.625" style="36" customWidth="1"/>
    <col min="7159" max="7159" width="13" style="36" customWidth="1"/>
    <col min="7160" max="7160" width="7.5" style="36" customWidth="1"/>
    <col min="7161" max="7161" width="11" style="36" customWidth="1"/>
    <col min="7162" max="7162" width="8.625" style="36" customWidth="1"/>
    <col min="7163" max="7163" width="10" style="36" customWidth="1"/>
    <col min="7164" max="7164" width="7.875" style="36" customWidth="1"/>
    <col min="7165" max="7165" width="11" style="36" customWidth="1"/>
    <col min="7166" max="7166" width="8.625" style="36" customWidth="1"/>
    <col min="7167" max="7167" width="9.625" style="36" customWidth="1"/>
    <col min="7168" max="7168" width="8.375" style="36" customWidth="1"/>
    <col min="7169" max="7169" width="11.875" style="36" customWidth="1"/>
    <col min="7170" max="7170" width="8.625" style="36" customWidth="1"/>
    <col min="7171" max="7171" width="9" style="36" customWidth="1"/>
    <col min="7172" max="7172" width="12.75" style="36" customWidth="1"/>
    <col min="7173" max="7173" width="9" style="36" customWidth="1"/>
    <col min="7174" max="7174" width="12.75" style="36" customWidth="1"/>
    <col min="7175" max="7413" width="9" style="36"/>
    <col min="7414" max="7414" width="7.625" style="36" customWidth="1"/>
    <col min="7415" max="7415" width="13" style="36" customWidth="1"/>
    <col min="7416" max="7416" width="7.5" style="36" customWidth="1"/>
    <col min="7417" max="7417" width="11" style="36" customWidth="1"/>
    <col min="7418" max="7418" width="8.625" style="36" customWidth="1"/>
    <col min="7419" max="7419" width="10" style="36" customWidth="1"/>
    <col min="7420" max="7420" width="7.875" style="36" customWidth="1"/>
    <col min="7421" max="7421" width="11" style="36" customWidth="1"/>
    <col min="7422" max="7422" width="8.625" style="36" customWidth="1"/>
    <col min="7423" max="7423" width="9.625" style="36" customWidth="1"/>
    <col min="7424" max="7424" width="8.375" style="36" customWidth="1"/>
    <col min="7425" max="7425" width="11.875" style="36" customWidth="1"/>
    <col min="7426" max="7426" width="8.625" style="36" customWidth="1"/>
    <col min="7427" max="7427" width="9" style="36" customWidth="1"/>
    <col min="7428" max="7428" width="12.75" style="36" customWidth="1"/>
    <col min="7429" max="7429" width="9" style="36" customWidth="1"/>
    <col min="7430" max="7430" width="12.75" style="36" customWidth="1"/>
    <col min="7431" max="7669" width="9" style="36"/>
    <col min="7670" max="7670" width="7.625" style="36" customWidth="1"/>
    <col min="7671" max="7671" width="13" style="36" customWidth="1"/>
    <col min="7672" max="7672" width="7.5" style="36" customWidth="1"/>
    <col min="7673" max="7673" width="11" style="36" customWidth="1"/>
    <col min="7674" max="7674" width="8.625" style="36" customWidth="1"/>
    <col min="7675" max="7675" width="10" style="36" customWidth="1"/>
    <col min="7676" max="7676" width="7.875" style="36" customWidth="1"/>
    <col min="7677" max="7677" width="11" style="36" customWidth="1"/>
    <col min="7678" max="7678" width="8.625" style="36" customWidth="1"/>
    <col min="7679" max="7679" width="9.625" style="36" customWidth="1"/>
    <col min="7680" max="7680" width="8.375" style="36" customWidth="1"/>
    <col min="7681" max="7681" width="11.875" style="36" customWidth="1"/>
    <col min="7682" max="7682" width="8.625" style="36" customWidth="1"/>
    <col min="7683" max="7683" width="9" style="36" customWidth="1"/>
    <col min="7684" max="7684" width="12.75" style="36" customWidth="1"/>
    <col min="7685" max="7685" width="9" style="36" customWidth="1"/>
    <col min="7686" max="7686" width="12.75" style="36" customWidth="1"/>
    <col min="7687" max="7925" width="9" style="36"/>
    <col min="7926" max="7926" width="7.625" style="36" customWidth="1"/>
    <col min="7927" max="7927" width="13" style="36" customWidth="1"/>
    <col min="7928" max="7928" width="7.5" style="36" customWidth="1"/>
    <col min="7929" max="7929" width="11" style="36" customWidth="1"/>
    <col min="7930" max="7930" width="8.625" style="36" customWidth="1"/>
    <col min="7931" max="7931" width="10" style="36" customWidth="1"/>
    <col min="7932" max="7932" width="7.875" style="36" customWidth="1"/>
    <col min="7933" max="7933" width="11" style="36" customWidth="1"/>
    <col min="7934" max="7934" width="8.625" style="36" customWidth="1"/>
    <col min="7935" max="7935" width="9.625" style="36" customWidth="1"/>
    <col min="7936" max="7936" width="8.375" style="36" customWidth="1"/>
    <col min="7937" max="7937" width="11.875" style="36" customWidth="1"/>
    <col min="7938" max="7938" width="8.625" style="36" customWidth="1"/>
    <col min="7939" max="7939" width="9" style="36" customWidth="1"/>
    <col min="7940" max="7940" width="12.75" style="36" customWidth="1"/>
    <col min="7941" max="7941" width="9" style="36" customWidth="1"/>
    <col min="7942" max="7942" width="12.75" style="36" customWidth="1"/>
    <col min="7943" max="8181" width="9" style="36"/>
    <col min="8182" max="8182" width="7.625" style="36" customWidth="1"/>
    <col min="8183" max="8183" width="13" style="36" customWidth="1"/>
    <col min="8184" max="8184" width="7.5" style="36" customWidth="1"/>
    <col min="8185" max="8185" width="11" style="36" customWidth="1"/>
    <col min="8186" max="8186" width="8.625" style="36" customWidth="1"/>
    <col min="8187" max="8187" width="10" style="36" customWidth="1"/>
    <col min="8188" max="8188" width="7.875" style="36" customWidth="1"/>
    <col min="8189" max="8189" width="11" style="36" customWidth="1"/>
    <col min="8190" max="8190" width="8.625" style="36" customWidth="1"/>
    <col min="8191" max="8191" width="9.625" style="36" customWidth="1"/>
    <col min="8192" max="8192" width="8.375" style="36" customWidth="1"/>
    <col min="8193" max="8193" width="11.875" style="36" customWidth="1"/>
    <col min="8194" max="8194" width="8.625" style="36" customWidth="1"/>
    <col min="8195" max="8195" width="9" style="36" customWidth="1"/>
    <col min="8196" max="8196" width="12.75" style="36" customWidth="1"/>
    <col min="8197" max="8197" width="9" style="36" customWidth="1"/>
    <col min="8198" max="8198" width="12.75" style="36" customWidth="1"/>
    <col min="8199" max="8437" width="9" style="36"/>
    <col min="8438" max="8438" width="7.625" style="36" customWidth="1"/>
    <col min="8439" max="8439" width="13" style="36" customWidth="1"/>
    <col min="8440" max="8440" width="7.5" style="36" customWidth="1"/>
    <col min="8441" max="8441" width="11" style="36" customWidth="1"/>
    <col min="8442" max="8442" width="8.625" style="36" customWidth="1"/>
    <col min="8443" max="8443" width="10" style="36" customWidth="1"/>
    <col min="8444" max="8444" width="7.875" style="36" customWidth="1"/>
    <col min="8445" max="8445" width="11" style="36" customWidth="1"/>
    <col min="8446" max="8446" width="8.625" style="36" customWidth="1"/>
    <col min="8447" max="8447" width="9.625" style="36" customWidth="1"/>
    <col min="8448" max="8448" width="8.375" style="36" customWidth="1"/>
    <col min="8449" max="8449" width="11.875" style="36" customWidth="1"/>
    <col min="8450" max="8450" width="8.625" style="36" customWidth="1"/>
    <col min="8451" max="8451" width="9" style="36" customWidth="1"/>
    <col min="8452" max="8452" width="12.75" style="36" customWidth="1"/>
    <col min="8453" max="8453" width="9" style="36" customWidth="1"/>
    <col min="8454" max="8454" width="12.75" style="36" customWidth="1"/>
    <col min="8455" max="8693" width="9" style="36"/>
    <col min="8694" max="8694" width="7.625" style="36" customWidth="1"/>
    <col min="8695" max="8695" width="13" style="36" customWidth="1"/>
    <col min="8696" max="8696" width="7.5" style="36" customWidth="1"/>
    <col min="8697" max="8697" width="11" style="36" customWidth="1"/>
    <col min="8698" max="8698" width="8.625" style="36" customWidth="1"/>
    <col min="8699" max="8699" width="10" style="36" customWidth="1"/>
    <col min="8700" max="8700" width="7.875" style="36" customWidth="1"/>
    <col min="8701" max="8701" width="11" style="36" customWidth="1"/>
    <col min="8702" max="8702" width="8.625" style="36" customWidth="1"/>
    <col min="8703" max="8703" width="9.625" style="36" customWidth="1"/>
    <col min="8704" max="8704" width="8.375" style="36" customWidth="1"/>
    <col min="8705" max="8705" width="11.875" style="36" customWidth="1"/>
    <col min="8706" max="8706" width="8.625" style="36" customWidth="1"/>
    <col min="8707" max="8707" width="9" style="36" customWidth="1"/>
    <col min="8708" max="8708" width="12.75" style="36" customWidth="1"/>
    <col min="8709" max="8709" width="9" style="36" customWidth="1"/>
    <col min="8710" max="8710" width="12.75" style="36" customWidth="1"/>
    <col min="8711" max="8949" width="9" style="36"/>
    <col min="8950" max="8950" width="7.625" style="36" customWidth="1"/>
    <col min="8951" max="8951" width="13" style="36" customWidth="1"/>
    <col min="8952" max="8952" width="7.5" style="36" customWidth="1"/>
    <col min="8953" max="8953" width="11" style="36" customWidth="1"/>
    <col min="8954" max="8954" width="8.625" style="36" customWidth="1"/>
    <col min="8955" max="8955" width="10" style="36" customWidth="1"/>
    <col min="8956" max="8956" width="7.875" style="36" customWidth="1"/>
    <col min="8957" max="8957" width="11" style="36" customWidth="1"/>
    <col min="8958" max="8958" width="8.625" style="36" customWidth="1"/>
    <col min="8959" max="8959" width="9.625" style="36" customWidth="1"/>
    <col min="8960" max="8960" width="8.375" style="36" customWidth="1"/>
    <col min="8961" max="8961" width="11.875" style="36" customWidth="1"/>
    <col min="8962" max="8962" width="8.625" style="36" customWidth="1"/>
    <col min="8963" max="8963" width="9" style="36" customWidth="1"/>
    <col min="8964" max="8964" width="12.75" style="36" customWidth="1"/>
    <col min="8965" max="8965" width="9" style="36" customWidth="1"/>
    <col min="8966" max="8966" width="12.75" style="36" customWidth="1"/>
    <col min="8967" max="9205" width="9" style="36"/>
    <col min="9206" max="9206" width="7.625" style="36" customWidth="1"/>
    <col min="9207" max="9207" width="13" style="36" customWidth="1"/>
    <col min="9208" max="9208" width="7.5" style="36" customWidth="1"/>
    <col min="9209" max="9209" width="11" style="36" customWidth="1"/>
    <col min="9210" max="9210" width="8.625" style="36" customWidth="1"/>
    <col min="9211" max="9211" width="10" style="36" customWidth="1"/>
    <col min="9212" max="9212" width="7.875" style="36" customWidth="1"/>
    <col min="9213" max="9213" width="11" style="36" customWidth="1"/>
    <col min="9214" max="9214" width="8.625" style="36" customWidth="1"/>
    <col min="9215" max="9215" width="9.625" style="36" customWidth="1"/>
    <col min="9216" max="9216" width="8.375" style="36" customWidth="1"/>
    <col min="9217" max="9217" width="11.875" style="36" customWidth="1"/>
    <col min="9218" max="9218" width="8.625" style="36" customWidth="1"/>
    <col min="9219" max="9219" width="9" style="36" customWidth="1"/>
    <col min="9220" max="9220" width="12.75" style="36" customWidth="1"/>
    <col min="9221" max="9221" width="9" style="36" customWidth="1"/>
    <col min="9222" max="9222" width="12.75" style="36" customWidth="1"/>
    <col min="9223" max="9461" width="9" style="36"/>
    <col min="9462" max="9462" width="7.625" style="36" customWidth="1"/>
    <col min="9463" max="9463" width="13" style="36" customWidth="1"/>
    <col min="9464" max="9464" width="7.5" style="36" customWidth="1"/>
    <col min="9465" max="9465" width="11" style="36" customWidth="1"/>
    <col min="9466" max="9466" width="8.625" style="36" customWidth="1"/>
    <col min="9467" max="9467" width="10" style="36" customWidth="1"/>
    <col min="9468" max="9468" width="7.875" style="36" customWidth="1"/>
    <col min="9469" max="9469" width="11" style="36" customWidth="1"/>
    <col min="9470" max="9470" width="8.625" style="36" customWidth="1"/>
    <col min="9471" max="9471" width="9.625" style="36" customWidth="1"/>
    <col min="9472" max="9472" width="8.375" style="36" customWidth="1"/>
    <col min="9473" max="9473" width="11.875" style="36" customWidth="1"/>
    <col min="9474" max="9474" width="8.625" style="36" customWidth="1"/>
    <col min="9475" max="9475" width="9" style="36" customWidth="1"/>
    <col min="9476" max="9476" width="12.75" style="36" customWidth="1"/>
    <col min="9477" max="9477" width="9" style="36" customWidth="1"/>
    <col min="9478" max="9478" width="12.75" style="36" customWidth="1"/>
    <col min="9479" max="9717" width="9" style="36"/>
    <col min="9718" max="9718" width="7.625" style="36" customWidth="1"/>
    <col min="9719" max="9719" width="13" style="36" customWidth="1"/>
    <col min="9720" max="9720" width="7.5" style="36" customWidth="1"/>
    <col min="9721" max="9721" width="11" style="36" customWidth="1"/>
    <col min="9722" max="9722" width="8.625" style="36" customWidth="1"/>
    <col min="9723" max="9723" width="10" style="36" customWidth="1"/>
    <col min="9724" max="9724" width="7.875" style="36" customWidth="1"/>
    <col min="9725" max="9725" width="11" style="36" customWidth="1"/>
    <col min="9726" max="9726" width="8.625" style="36" customWidth="1"/>
    <col min="9727" max="9727" width="9.625" style="36" customWidth="1"/>
    <col min="9728" max="9728" width="8.375" style="36" customWidth="1"/>
    <col min="9729" max="9729" width="11.875" style="36" customWidth="1"/>
    <col min="9730" max="9730" width="8.625" style="36" customWidth="1"/>
    <col min="9731" max="9731" width="9" style="36" customWidth="1"/>
    <col min="9732" max="9732" width="12.75" style="36" customWidth="1"/>
    <col min="9733" max="9733" width="9" style="36" customWidth="1"/>
    <col min="9734" max="9734" width="12.75" style="36" customWidth="1"/>
    <col min="9735" max="9973" width="9" style="36"/>
    <col min="9974" max="9974" width="7.625" style="36" customWidth="1"/>
    <col min="9975" max="9975" width="13" style="36" customWidth="1"/>
    <col min="9976" max="9976" width="7.5" style="36" customWidth="1"/>
    <col min="9977" max="9977" width="11" style="36" customWidth="1"/>
    <col min="9978" max="9978" width="8.625" style="36" customWidth="1"/>
    <col min="9979" max="9979" width="10" style="36" customWidth="1"/>
    <col min="9980" max="9980" width="7.875" style="36" customWidth="1"/>
    <col min="9981" max="9981" width="11" style="36" customWidth="1"/>
    <col min="9982" max="9982" width="8.625" style="36" customWidth="1"/>
    <col min="9983" max="9983" width="9.625" style="36" customWidth="1"/>
    <col min="9984" max="9984" width="8.375" style="36" customWidth="1"/>
    <col min="9985" max="9985" width="11.875" style="36" customWidth="1"/>
    <col min="9986" max="9986" width="8.625" style="36" customWidth="1"/>
    <col min="9987" max="9987" width="9" style="36" customWidth="1"/>
    <col min="9988" max="9988" width="12.75" style="36" customWidth="1"/>
    <col min="9989" max="9989" width="9" style="36" customWidth="1"/>
    <col min="9990" max="9990" width="12.75" style="36" customWidth="1"/>
    <col min="9991" max="10229" width="9" style="36"/>
    <col min="10230" max="10230" width="7.625" style="36" customWidth="1"/>
    <col min="10231" max="10231" width="13" style="36" customWidth="1"/>
    <col min="10232" max="10232" width="7.5" style="36" customWidth="1"/>
    <col min="10233" max="10233" width="11" style="36" customWidth="1"/>
    <col min="10234" max="10234" width="8.625" style="36" customWidth="1"/>
    <col min="10235" max="10235" width="10" style="36" customWidth="1"/>
    <col min="10236" max="10236" width="7.875" style="36" customWidth="1"/>
    <col min="10237" max="10237" width="11" style="36" customWidth="1"/>
    <col min="10238" max="10238" width="8.625" style="36" customWidth="1"/>
    <col min="10239" max="10239" width="9.625" style="36" customWidth="1"/>
    <col min="10240" max="10240" width="8.375" style="36" customWidth="1"/>
    <col min="10241" max="10241" width="11.875" style="36" customWidth="1"/>
    <col min="10242" max="10242" width="8.625" style="36" customWidth="1"/>
    <col min="10243" max="10243" width="9" style="36" customWidth="1"/>
    <col min="10244" max="10244" width="12.75" style="36" customWidth="1"/>
    <col min="10245" max="10245" width="9" style="36" customWidth="1"/>
    <col min="10246" max="10246" width="12.75" style="36" customWidth="1"/>
    <col min="10247" max="10485" width="9" style="36"/>
    <col min="10486" max="10486" width="7.625" style="36" customWidth="1"/>
    <col min="10487" max="10487" width="13" style="36" customWidth="1"/>
    <col min="10488" max="10488" width="7.5" style="36" customWidth="1"/>
    <col min="10489" max="10489" width="11" style="36" customWidth="1"/>
    <col min="10490" max="10490" width="8.625" style="36" customWidth="1"/>
    <col min="10491" max="10491" width="10" style="36" customWidth="1"/>
    <col min="10492" max="10492" width="7.875" style="36" customWidth="1"/>
    <col min="10493" max="10493" width="11" style="36" customWidth="1"/>
    <col min="10494" max="10494" width="8.625" style="36" customWidth="1"/>
    <col min="10495" max="10495" width="9.625" style="36" customWidth="1"/>
    <col min="10496" max="10496" width="8.375" style="36" customWidth="1"/>
    <col min="10497" max="10497" width="11.875" style="36" customWidth="1"/>
    <col min="10498" max="10498" width="8.625" style="36" customWidth="1"/>
    <col min="10499" max="10499" width="9" style="36" customWidth="1"/>
    <col min="10500" max="10500" width="12.75" style="36" customWidth="1"/>
    <col min="10501" max="10501" width="9" style="36" customWidth="1"/>
    <col min="10502" max="10502" width="12.75" style="36" customWidth="1"/>
    <col min="10503" max="10741" width="9" style="36"/>
    <col min="10742" max="10742" width="7.625" style="36" customWidth="1"/>
    <col min="10743" max="10743" width="13" style="36" customWidth="1"/>
    <col min="10744" max="10744" width="7.5" style="36" customWidth="1"/>
    <col min="10745" max="10745" width="11" style="36" customWidth="1"/>
    <col min="10746" max="10746" width="8.625" style="36" customWidth="1"/>
    <col min="10747" max="10747" width="10" style="36" customWidth="1"/>
    <col min="10748" max="10748" width="7.875" style="36" customWidth="1"/>
    <col min="10749" max="10749" width="11" style="36" customWidth="1"/>
    <col min="10750" max="10750" width="8.625" style="36" customWidth="1"/>
    <col min="10751" max="10751" width="9.625" style="36" customWidth="1"/>
    <col min="10752" max="10752" width="8.375" style="36" customWidth="1"/>
    <col min="10753" max="10753" width="11.875" style="36" customWidth="1"/>
    <col min="10754" max="10754" width="8.625" style="36" customWidth="1"/>
    <col min="10755" max="10755" width="9" style="36" customWidth="1"/>
    <col min="10756" max="10756" width="12.75" style="36" customWidth="1"/>
    <col min="10757" max="10757" width="9" style="36" customWidth="1"/>
    <col min="10758" max="10758" width="12.75" style="36" customWidth="1"/>
    <col min="10759" max="10997" width="9" style="36"/>
    <col min="10998" max="10998" width="7.625" style="36" customWidth="1"/>
    <col min="10999" max="10999" width="13" style="36" customWidth="1"/>
    <col min="11000" max="11000" width="7.5" style="36" customWidth="1"/>
    <col min="11001" max="11001" width="11" style="36" customWidth="1"/>
    <col min="11002" max="11002" width="8.625" style="36" customWidth="1"/>
    <col min="11003" max="11003" width="10" style="36" customWidth="1"/>
    <col min="11004" max="11004" width="7.875" style="36" customWidth="1"/>
    <col min="11005" max="11005" width="11" style="36" customWidth="1"/>
    <col min="11006" max="11006" width="8.625" style="36" customWidth="1"/>
    <col min="11007" max="11007" width="9.625" style="36" customWidth="1"/>
    <col min="11008" max="11008" width="8.375" style="36" customWidth="1"/>
    <col min="11009" max="11009" width="11.875" style="36" customWidth="1"/>
    <col min="11010" max="11010" width="8.625" style="36" customWidth="1"/>
    <col min="11011" max="11011" width="9" style="36" customWidth="1"/>
    <col min="11012" max="11012" width="12.75" style="36" customWidth="1"/>
    <col min="11013" max="11013" width="9" style="36" customWidth="1"/>
    <col min="11014" max="11014" width="12.75" style="36" customWidth="1"/>
    <col min="11015" max="11253" width="9" style="36"/>
    <col min="11254" max="11254" width="7.625" style="36" customWidth="1"/>
    <col min="11255" max="11255" width="13" style="36" customWidth="1"/>
    <col min="11256" max="11256" width="7.5" style="36" customWidth="1"/>
    <col min="11257" max="11257" width="11" style="36" customWidth="1"/>
    <col min="11258" max="11258" width="8.625" style="36" customWidth="1"/>
    <col min="11259" max="11259" width="10" style="36" customWidth="1"/>
    <col min="11260" max="11260" width="7.875" style="36" customWidth="1"/>
    <col min="11261" max="11261" width="11" style="36" customWidth="1"/>
    <col min="11262" max="11262" width="8.625" style="36" customWidth="1"/>
    <col min="11263" max="11263" width="9.625" style="36" customWidth="1"/>
    <col min="11264" max="11264" width="8.375" style="36" customWidth="1"/>
    <col min="11265" max="11265" width="11.875" style="36" customWidth="1"/>
    <col min="11266" max="11266" width="8.625" style="36" customWidth="1"/>
    <col min="11267" max="11267" width="9" style="36" customWidth="1"/>
    <col min="11268" max="11268" width="12.75" style="36" customWidth="1"/>
    <col min="11269" max="11269" width="9" style="36" customWidth="1"/>
    <col min="11270" max="11270" width="12.75" style="36" customWidth="1"/>
    <col min="11271" max="11509" width="9" style="36"/>
    <col min="11510" max="11510" width="7.625" style="36" customWidth="1"/>
    <col min="11511" max="11511" width="13" style="36" customWidth="1"/>
    <col min="11512" max="11512" width="7.5" style="36" customWidth="1"/>
    <col min="11513" max="11513" width="11" style="36" customWidth="1"/>
    <col min="11514" max="11514" width="8.625" style="36" customWidth="1"/>
    <col min="11515" max="11515" width="10" style="36" customWidth="1"/>
    <col min="11516" max="11516" width="7.875" style="36" customWidth="1"/>
    <col min="11517" max="11517" width="11" style="36" customWidth="1"/>
    <col min="11518" max="11518" width="8.625" style="36" customWidth="1"/>
    <col min="11519" max="11519" width="9.625" style="36" customWidth="1"/>
    <col min="11520" max="11520" width="8.375" style="36" customWidth="1"/>
    <col min="11521" max="11521" width="11.875" style="36" customWidth="1"/>
    <col min="11522" max="11522" width="8.625" style="36" customWidth="1"/>
    <col min="11523" max="11523" width="9" style="36" customWidth="1"/>
    <col min="11524" max="11524" width="12.75" style="36" customWidth="1"/>
    <col min="11525" max="11525" width="9" style="36" customWidth="1"/>
    <col min="11526" max="11526" width="12.75" style="36" customWidth="1"/>
    <col min="11527" max="11765" width="9" style="36"/>
    <col min="11766" max="11766" width="7.625" style="36" customWidth="1"/>
    <col min="11767" max="11767" width="13" style="36" customWidth="1"/>
    <col min="11768" max="11768" width="7.5" style="36" customWidth="1"/>
    <col min="11769" max="11769" width="11" style="36" customWidth="1"/>
    <col min="11770" max="11770" width="8.625" style="36" customWidth="1"/>
    <col min="11771" max="11771" width="10" style="36" customWidth="1"/>
    <col min="11772" max="11772" width="7.875" style="36" customWidth="1"/>
    <col min="11773" max="11773" width="11" style="36" customWidth="1"/>
    <col min="11774" max="11774" width="8.625" style="36" customWidth="1"/>
    <col min="11775" max="11775" width="9.625" style="36" customWidth="1"/>
    <col min="11776" max="11776" width="8.375" style="36" customWidth="1"/>
    <col min="11777" max="11777" width="11.875" style="36" customWidth="1"/>
    <col min="11778" max="11778" width="8.625" style="36" customWidth="1"/>
    <col min="11779" max="11779" width="9" style="36" customWidth="1"/>
    <col min="11780" max="11780" width="12.75" style="36" customWidth="1"/>
    <col min="11781" max="11781" width="9" style="36" customWidth="1"/>
    <col min="11782" max="11782" width="12.75" style="36" customWidth="1"/>
    <col min="11783" max="12021" width="9" style="36"/>
    <col min="12022" max="12022" width="7.625" style="36" customWidth="1"/>
    <col min="12023" max="12023" width="13" style="36" customWidth="1"/>
    <col min="12024" max="12024" width="7.5" style="36" customWidth="1"/>
    <col min="12025" max="12025" width="11" style="36" customWidth="1"/>
    <col min="12026" max="12026" width="8.625" style="36" customWidth="1"/>
    <col min="12027" max="12027" width="10" style="36" customWidth="1"/>
    <col min="12028" max="12028" width="7.875" style="36" customWidth="1"/>
    <col min="12029" max="12029" width="11" style="36" customWidth="1"/>
    <col min="12030" max="12030" width="8.625" style="36" customWidth="1"/>
    <col min="12031" max="12031" width="9.625" style="36" customWidth="1"/>
    <col min="12032" max="12032" width="8.375" style="36" customWidth="1"/>
    <col min="12033" max="12033" width="11.875" style="36" customWidth="1"/>
    <col min="12034" max="12034" width="8.625" style="36" customWidth="1"/>
    <col min="12035" max="12035" width="9" style="36" customWidth="1"/>
    <col min="12036" max="12036" width="12.75" style="36" customWidth="1"/>
    <col min="12037" max="12037" width="9" style="36" customWidth="1"/>
    <col min="12038" max="12038" width="12.75" style="36" customWidth="1"/>
    <col min="12039" max="12277" width="9" style="36"/>
    <col min="12278" max="12278" width="7.625" style="36" customWidth="1"/>
    <col min="12279" max="12279" width="13" style="36" customWidth="1"/>
    <col min="12280" max="12280" width="7.5" style="36" customWidth="1"/>
    <col min="12281" max="12281" width="11" style="36" customWidth="1"/>
    <col min="12282" max="12282" width="8.625" style="36" customWidth="1"/>
    <col min="12283" max="12283" width="10" style="36" customWidth="1"/>
    <col min="12284" max="12284" width="7.875" style="36" customWidth="1"/>
    <col min="12285" max="12285" width="11" style="36" customWidth="1"/>
    <col min="12286" max="12286" width="8.625" style="36" customWidth="1"/>
    <col min="12287" max="12287" width="9.625" style="36" customWidth="1"/>
    <col min="12288" max="12288" width="8.375" style="36" customWidth="1"/>
    <col min="12289" max="12289" width="11.875" style="36" customWidth="1"/>
    <col min="12290" max="12290" width="8.625" style="36" customWidth="1"/>
    <col min="12291" max="12291" width="9" style="36" customWidth="1"/>
    <col min="12292" max="12292" width="12.75" style="36" customWidth="1"/>
    <col min="12293" max="12293" width="9" style="36" customWidth="1"/>
    <col min="12294" max="12294" width="12.75" style="36" customWidth="1"/>
    <col min="12295" max="12533" width="9" style="36"/>
    <col min="12534" max="12534" width="7.625" style="36" customWidth="1"/>
    <col min="12535" max="12535" width="13" style="36" customWidth="1"/>
    <col min="12536" max="12536" width="7.5" style="36" customWidth="1"/>
    <col min="12537" max="12537" width="11" style="36" customWidth="1"/>
    <col min="12538" max="12538" width="8.625" style="36" customWidth="1"/>
    <col min="12539" max="12539" width="10" style="36" customWidth="1"/>
    <col min="12540" max="12540" width="7.875" style="36" customWidth="1"/>
    <col min="12541" max="12541" width="11" style="36" customWidth="1"/>
    <col min="12542" max="12542" width="8.625" style="36" customWidth="1"/>
    <col min="12543" max="12543" width="9.625" style="36" customWidth="1"/>
    <col min="12544" max="12544" width="8.375" style="36" customWidth="1"/>
    <col min="12545" max="12545" width="11.875" style="36" customWidth="1"/>
    <col min="12546" max="12546" width="8.625" style="36" customWidth="1"/>
    <col min="12547" max="12547" width="9" style="36" customWidth="1"/>
    <col min="12548" max="12548" width="12.75" style="36" customWidth="1"/>
    <col min="12549" max="12549" width="9" style="36" customWidth="1"/>
    <col min="12550" max="12550" width="12.75" style="36" customWidth="1"/>
    <col min="12551" max="12789" width="9" style="36"/>
    <col min="12790" max="12790" width="7.625" style="36" customWidth="1"/>
    <col min="12791" max="12791" width="13" style="36" customWidth="1"/>
    <col min="12792" max="12792" width="7.5" style="36" customWidth="1"/>
    <col min="12793" max="12793" width="11" style="36" customWidth="1"/>
    <col min="12794" max="12794" width="8.625" style="36" customWidth="1"/>
    <col min="12795" max="12795" width="10" style="36" customWidth="1"/>
    <col min="12796" max="12796" width="7.875" style="36" customWidth="1"/>
    <col min="12797" max="12797" width="11" style="36" customWidth="1"/>
    <col min="12798" max="12798" width="8.625" style="36" customWidth="1"/>
    <col min="12799" max="12799" width="9.625" style="36" customWidth="1"/>
    <col min="12800" max="12800" width="8.375" style="36" customWidth="1"/>
    <col min="12801" max="12801" width="11.875" style="36" customWidth="1"/>
    <col min="12802" max="12802" width="8.625" style="36" customWidth="1"/>
    <col min="12803" max="12803" width="9" style="36" customWidth="1"/>
    <col min="12804" max="12804" width="12.75" style="36" customWidth="1"/>
    <col min="12805" max="12805" width="9" style="36" customWidth="1"/>
    <col min="12806" max="12806" width="12.75" style="36" customWidth="1"/>
    <col min="12807" max="13045" width="9" style="36"/>
    <col min="13046" max="13046" width="7.625" style="36" customWidth="1"/>
    <col min="13047" max="13047" width="13" style="36" customWidth="1"/>
    <col min="13048" max="13048" width="7.5" style="36" customWidth="1"/>
    <col min="13049" max="13049" width="11" style="36" customWidth="1"/>
    <col min="13050" max="13050" width="8.625" style="36" customWidth="1"/>
    <col min="13051" max="13051" width="10" style="36" customWidth="1"/>
    <col min="13052" max="13052" width="7.875" style="36" customWidth="1"/>
    <col min="13053" max="13053" width="11" style="36" customWidth="1"/>
    <col min="13054" max="13054" width="8.625" style="36" customWidth="1"/>
    <col min="13055" max="13055" width="9.625" style="36" customWidth="1"/>
    <col min="13056" max="13056" width="8.375" style="36" customWidth="1"/>
    <col min="13057" max="13057" width="11.875" style="36" customWidth="1"/>
    <col min="13058" max="13058" width="8.625" style="36" customWidth="1"/>
    <col min="13059" max="13059" width="9" style="36" customWidth="1"/>
    <col min="13060" max="13060" width="12.75" style="36" customWidth="1"/>
    <col min="13061" max="13061" width="9" style="36" customWidth="1"/>
    <col min="13062" max="13062" width="12.75" style="36" customWidth="1"/>
    <col min="13063" max="13301" width="9" style="36"/>
    <col min="13302" max="13302" width="7.625" style="36" customWidth="1"/>
    <col min="13303" max="13303" width="13" style="36" customWidth="1"/>
    <col min="13304" max="13304" width="7.5" style="36" customWidth="1"/>
    <col min="13305" max="13305" width="11" style="36" customWidth="1"/>
    <col min="13306" max="13306" width="8.625" style="36" customWidth="1"/>
    <col min="13307" max="13307" width="10" style="36" customWidth="1"/>
    <col min="13308" max="13308" width="7.875" style="36" customWidth="1"/>
    <col min="13309" max="13309" width="11" style="36" customWidth="1"/>
    <col min="13310" max="13310" width="8.625" style="36" customWidth="1"/>
    <col min="13311" max="13311" width="9.625" style="36" customWidth="1"/>
    <col min="13312" max="13312" width="8.375" style="36" customWidth="1"/>
    <col min="13313" max="13313" width="11.875" style="36" customWidth="1"/>
    <col min="13314" max="13314" width="8.625" style="36" customWidth="1"/>
    <col min="13315" max="13315" width="9" style="36" customWidth="1"/>
    <col min="13316" max="13316" width="12.75" style="36" customWidth="1"/>
    <col min="13317" max="13317" width="9" style="36" customWidth="1"/>
    <col min="13318" max="13318" width="12.75" style="36" customWidth="1"/>
    <col min="13319" max="13557" width="9" style="36"/>
    <col min="13558" max="13558" width="7.625" style="36" customWidth="1"/>
    <col min="13559" max="13559" width="13" style="36" customWidth="1"/>
    <col min="13560" max="13560" width="7.5" style="36" customWidth="1"/>
    <col min="13561" max="13561" width="11" style="36" customWidth="1"/>
    <col min="13562" max="13562" width="8.625" style="36" customWidth="1"/>
    <col min="13563" max="13563" width="10" style="36" customWidth="1"/>
    <col min="13564" max="13564" width="7.875" style="36" customWidth="1"/>
    <col min="13565" max="13565" width="11" style="36" customWidth="1"/>
    <col min="13566" max="13566" width="8.625" style="36" customWidth="1"/>
    <col min="13567" max="13567" width="9.625" style="36" customWidth="1"/>
    <col min="13568" max="13568" width="8.375" style="36" customWidth="1"/>
    <col min="13569" max="13569" width="11.875" style="36" customWidth="1"/>
    <col min="13570" max="13570" width="8.625" style="36" customWidth="1"/>
    <col min="13571" max="13571" width="9" style="36" customWidth="1"/>
    <col min="13572" max="13572" width="12.75" style="36" customWidth="1"/>
    <col min="13573" max="13573" width="9" style="36" customWidth="1"/>
    <col min="13574" max="13574" width="12.75" style="36" customWidth="1"/>
    <col min="13575" max="13813" width="9" style="36"/>
    <col min="13814" max="13814" width="7.625" style="36" customWidth="1"/>
    <col min="13815" max="13815" width="13" style="36" customWidth="1"/>
    <col min="13816" max="13816" width="7.5" style="36" customWidth="1"/>
    <col min="13817" max="13817" width="11" style="36" customWidth="1"/>
    <col min="13818" max="13818" width="8.625" style="36" customWidth="1"/>
    <col min="13819" max="13819" width="10" style="36" customWidth="1"/>
    <col min="13820" max="13820" width="7.875" style="36" customWidth="1"/>
    <col min="13821" max="13821" width="11" style="36" customWidth="1"/>
    <col min="13822" max="13822" width="8.625" style="36" customWidth="1"/>
    <col min="13823" max="13823" width="9.625" style="36" customWidth="1"/>
    <col min="13824" max="13824" width="8.375" style="36" customWidth="1"/>
    <col min="13825" max="13825" width="11.875" style="36" customWidth="1"/>
    <col min="13826" max="13826" width="8.625" style="36" customWidth="1"/>
    <col min="13827" max="13827" width="9" style="36" customWidth="1"/>
    <col min="13828" max="13828" width="12.75" style="36" customWidth="1"/>
    <col min="13829" max="13829" width="9" style="36" customWidth="1"/>
    <col min="13830" max="13830" width="12.75" style="36" customWidth="1"/>
    <col min="13831" max="14069" width="9" style="36"/>
    <col min="14070" max="14070" width="7.625" style="36" customWidth="1"/>
    <col min="14071" max="14071" width="13" style="36" customWidth="1"/>
    <col min="14072" max="14072" width="7.5" style="36" customWidth="1"/>
    <col min="14073" max="14073" width="11" style="36" customWidth="1"/>
    <col min="14074" max="14074" width="8.625" style="36" customWidth="1"/>
    <col min="14075" max="14075" width="10" style="36" customWidth="1"/>
    <col min="14076" max="14076" width="7.875" style="36" customWidth="1"/>
    <col min="14077" max="14077" width="11" style="36" customWidth="1"/>
    <col min="14078" max="14078" width="8.625" style="36" customWidth="1"/>
    <col min="14079" max="14079" width="9.625" style="36" customWidth="1"/>
    <col min="14080" max="14080" width="8.375" style="36" customWidth="1"/>
    <col min="14081" max="14081" width="11.875" style="36" customWidth="1"/>
    <col min="14082" max="14082" width="8.625" style="36" customWidth="1"/>
    <col min="14083" max="14083" width="9" style="36" customWidth="1"/>
    <col min="14084" max="14084" width="12.75" style="36" customWidth="1"/>
    <col min="14085" max="14085" width="9" style="36" customWidth="1"/>
    <col min="14086" max="14086" width="12.75" style="36" customWidth="1"/>
    <col min="14087" max="14325" width="9" style="36"/>
    <col min="14326" max="14326" width="7.625" style="36" customWidth="1"/>
    <col min="14327" max="14327" width="13" style="36" customWidth="1"/>
    <col min="14328" max="14328" width="7.5" style="36" customWidth="1"/>
    <col min="14329" max="14329" width="11" style="36" customWidth="1"/>
    <col min="14330" max="14330" width="8.625" style="36" customWidth="1"/>
    <col min="14331" max="14331" width="10" style="36" customWidth="1"/>
    <col min="14332" max="14332" width="7.875" style="36" customWidth="1"/>
    <col min="14333" max="14333" width="11" style="36" customWidth="1"/>
    <col min="14334" max="14334" width="8.625" style="36" customWidth="1"/>
    <col min="14335" max="14335" width="9.625" style="36" customWidth="1"/>
    <col min="14336" max="14336" width="8.375" style="36" customWidth="1"/>
    <col min="14337" max="14337" width="11.875" style="36" customWidth="1"/>
    <col min="14338" max="14338" width="8.625" style="36" customWidth="1"/>
    <col min="14339" max="14339" width="9" style="36" customWidth="1"/>
    <col min="14340" max="14340" width="12.75" style="36" customWidth="1"/>
    <col min="14341" max="14341" width="9" style="36" customWidth="1"/>
    <col min="14342" max="14342" width="12.75" style="36" customWidth="1"/>
    <col min="14343" max="14581" width="9" style="36"/>
    <col min="14582" max="14582" width="7.625" style="36" customWidth="1"/>
    <col min="14583" max="14583" width="13" style="36" customWidth="1"/>
    <col min="14584" max="14584" width="7.5" style="36" customWidth="1"/>
    <col min="14585" max="14585" width="11" style="36" customWidth="1"/>
    <col min="14586" max="14586" width="8.625" style="36" customWidth="1"/>
    <col min="14587" max="14587" width="10" style="36" customWidth="1"/>
    <col min="14588" max="14588" width="7.875" style="36" customWidth="1"/>
    <col min="14589" max="14589" width="11" style="36" customWidth="1"/>
    <col min="14590" max="14590" width="8.625" style="36" customWidth="1"/>
    <col min="14591" max="14591" width="9.625" style="36" customWidth="1"/>
    <col min="14592" max="14592" width="8.375" style="36" customWidth="1"/>
    <col min="14593" max="14593" width="11.875" style="36" customWidth="1"/>
    <col min="14594" max="14594" width="8.625" style="36" customWidth="1"/>
    <col min="14595" max="14595" width="9" style="36" customWidth="1"/>
    <col min="14596" max="14596" width="12.75" style="36" customWidth="1"/>
    <col min="14597" max="14597" width="9" style="36" customWidth="1"/>
    <col min="14598" max="14598" width="12.75" style="36" customWidth="1"/>
    <col min="14599" max="14837" width="9" style="36"/>
    <col min="14838" max="14838" width="7.625" style="36" customWidth="1"/>
    <col min="14839" max="14839" width="13" style="36" customWidth="1"/>
    <col min="14840" max="14840" width="7.5" style="36" customWidth="1"/>
    <col min="14841" max="14841" width="11" style="36" customWidth="1"/>
    <col min="14842" max="14842" width="8.625" style="36" customWidth="1"/>
    <col min="14843" max="14843" width="10" style="36" customWidth="1"/>
    <col min="14844" max="14844" width="7.875" style="36" customWidth="1"/>
    <col min="14845" max="14845" width="11" style="36" customWidth="1"/>
    <col min="14846" max="14846" width="8.625" style="36" customWidth="1"/>
    <col min="14847" max="14847" width="9.625" style="36" customWidth="1"/>
    <col min="14848" max="14848" width="8.375" style="36" customWidth="1"/>
    <col min="14849" max="14849" width="11.875" style="36" customWidth="1"/>
    <col min="14850" max="14850" width="8.625" style="36" customWidth="1"/>
    <col min="14851" max="14851" width="9" style="36" customWidth="1"/>
    <col min="14852" max="14852" width="12.75" style="36" customWidth="1"/>
    <col min="14853" max="14853" width="9" style="36" customWidth="1"/>
    <col min="14854" max="14854" width="12.75" style="36" customWidth="1"/>
    <col min="14855" max="15093" width="9" style="36"/>
    <col min="15094" max="15094" width="7.625" style="36" customWidth="1"/>
    <col min="15095" max="15095" width="13" style="36" customWidth="1"/>
    <col min="15096" max="15096" width="7.5" style="36" customWidth="1"/>
    <col min="15097" max="15097" width="11" style="36" customWidth="1"/>
    <col min="15098" max="15098" width="8.625" style="36" customWidth="1"/>
    <col min="15099" max="15099" width="10" style="36" customWidth="1"/>
    <col min="15100" max="15100" width="7.875" style="36" customWidth="1"/>
    <col min="15101" max="15101" width="11" style="36" customWidth="1"/>
    <col min="15102" max="15102" width="8.625" style="36" customWidth="1"/>
    <col min="15103" max="15103" width="9.625" style="36" customWidth="1"/>
    <col min="15104" max="15104" width="8.375" style="36" customWidth="1"/>
    <col min="15105" max="15105" width="11.875" style="36" customWidth="1"/>
    <col min="15106" max="15106" width="8.625" style="36" customWidth="1"/>
    <col min="15107" max="15107" width="9" style="36" customWidth="1"/>
    <col min="15108" max="15108" width="12.75" style="36" customWidth="1"/>
    <col min="15109" max="15109" width="9" style="36" customWidth="1"/>
    <col min="15110" max="15110" width="12.75" style="36" customWidth="1"/>
    <col min="15111" max="15349" width="9" style="36"/>
    <col min="15350" max="15350" width="7.625" style="36" customWidth="1"/>
    <col min="15351" max="15351" width="13" style="36" customWidth="1"/>
    <col min="15352" max="15352" width="7.5" style="36" customWidth="1"/>
    <col min="15353" max="15353" width="11" style="36" customWidth="1"/>
    <col min="15354" max="15354" width="8.625" style="36" customWidth="1"/>
    <col min="15355" max="15355" width="10" style="36" customWidth="1"/>
    <col min="15356" max="15356" width="7.875" style="36" customWidth="1"/>
    <col min="15357" max="15357" width="11" style="36" customWidth="1"/>
    <col min="15358" max="15358" width="8.625" style="36" customWidth="1"/>
    <col min="15359" max="15359" width="9.625" style="36" customWidth="1"/>
    <col min="15360" max="15360" width="8.375" style="36" customWidth="1"/>
    <col min="15361" max="15361" width="11.875" style="36" customWidth="1"/>
    <col min="15362" max="15362" width="8.625" style="36" customWidth="1"/>
    <col min="15363" max="15363" width="9" style="36" customWidth="1"/>
    <col min="15364" max="15364" width="12.75" style="36" customWidth="1"/>
    <col min="15365" max="15365" width="9" style="36" customWidth="1"/>
    <col min="15366" max="15366" width="12.75" style="36" customWidth="1"/>
    <col min="15367" max="15605" width="9" style="36"/>
    <col min="15606" max="15606" width="7.625" style="36" customWidth="1"/>
    <col min="15607" max="15607" width="13" style="36" customWidth="1"/>
    <col min="15608" max="15608" width="7.5" style="36" customWidth="1"/>
    <col min="15609" max="15609" width="11" style="36" customWidth="1"/>
    <col min="15610" max="15610" width="8.625" style="36" customWidth="1"/>
    <col min="15611" max="15611" width="10" style="36" customWidth="1"/>
    <col min="15612" max="15612" width="7.875" style="36" customWidth="1"/>
    <col min="15613" max="15613" width="11" style="36" customWidth="1"/>
    <col min="15614" max="15614" width="8.625" style="36" customWidth="1"/>
    <col min="15615" max="15615" width="9.625" style="36" customWidth="1"/>
    <col min="15616" max="15616" width="8.375" style="36" customWidth="1"/>
    <col min="15617" max="15617" width="11.875" style="36" customWidth="1"/>
    <col min="15618" max="15618" width="8.625" style="36" customWidth="1"/>
    <col min="15619" max="15619" width="9" style="36" customWidth="1"/>
    <col min="15620" max="15620" width="12.75" style="36" customWidth="1"/>
    <col min="15621" max="15621" width="9" style="36" customWidth="1"/>
    <col min="15622" max="15622" width="12.75" style="36" customWidth="1"/>
    <col min="15623" max="15861" width="9" style="36"/>
    <col min="15862" max="15862" width="7.625" style="36" customWidth="1"/>
    <col min="15863" max="15863" width="13" style="36" customWidth="1"/>
    <col min="15864" max="15864" width="7.5" style="36" customWidth="1"/>
    <col min="15865" max="15865" width="11" style="36" customWidth="1"/>
    <col min="15866" max="15866" width="8.625" style="36" customWidth="1"/>
    <col min="15867" max="15867" width="10" style="36" customWidth="1"/>
    <col min="15868" max="15868" width="7.875" style="36" customWidth="1"/>
    <col min="15869" max="15869" width="11" style="36" customWidth="1"/>
    <col min="15870" max="15870" width="8.625" style="36" customWidth="1"/>
    <col min="15871" max="15871" width="9.625" style="36" customWidth="1"/>
    <col min="15872" max="15872" width="8.375" style="36" customWidth="1"/>
    <col min="15873" max="15873" width="11.875" style="36" customWidth="1"/>
    <col min="15874" max="15874" width="8.625" style="36" customWidth="1"/>
    <col min="15875" max="15875" width="9" style="36" customWidth="1"/>
    <col min="15876" max="15876" width="12.75" style="36" customWidth="1"/>
    <col min="15877" max="15877" width="9" style="36" customWidth="1"/>
    <col min="15878" max="15878" width="12.75" style="36" customWidth="1"/>
    <col min="15879" max="16117" width="9" style="36"/>
    <col min="16118" max="16118" width="7.625" style="36" customWidth="1"/>
    <col min="16119" max="16119" width="13" style="36" customWidth="1"/>
    <col min="16120" max="16120" width="7.5" style="36" customWidth="1"/>
    <col min="16121" max="16121" width="11" style="36" customWidth="1"/>
    <col min="16122" max="16122" width="8.625" style="36" customWidth="1"/>
    <col min="16123" max="16123" width="10" style="36" customWidth="1"/>
    <col min="16124" max="16124" width="7.875" style="36" customWidth="1"/>
    <col min="16125" max="16125" width="11" style="36" customWidth="1"/>
    <col min="16126" max="16126" width="8.625" style="36" customWidth="1"/>
    <col min="16127" max="16127" width="9.625" style="36" customWidth="1"/>
    <col min="16128" max="16128" width="8.375" style="36" customWidth="1"/>
    <col min="16129" max="16129" width="11.875" style="36" customWidth="1"/>
    <col min="16130" max="16130" width="8.625" style="36" customWidth="1"/>
    <col min="16131" max="16131" width="9" style="36" customWidth="1"/>
    <col min="16132" max="16132" width="12.75" style="36" customWidth="1"/>
    <col min="16133" max="16133" width="9" style="36" customWidth="1"/>
    <col min="16134" max="16134" width="12.75" style="36" customWidth="1"/>
    <col min="16135" max="16384" width="9" style="36"/>
  </cols>
  <sheetData>
    <row r="1" spans="1:13" x14ac:dyDescent="0.3">
      <c r="A1" s="1" t="s">
        <v>95</v>
      </c>
    </row>
    <row r="2" spans="1:13" ht="21" customHeight="1" x14ac:dyDescent="0.3">
      <c r="A2" s="56" t="s">
        <v>94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s="41" customFormat="1" ht="14.25" customHeight="1" x14ac:dyDescent="0.25">
      <c r="A3" s="37"/>
      <c r="B3" s="38"/>
      <c r="C3" s="39"/>
      <c r="D3" s="38"/>
      <c r="E3" s="39"/>
      <c r="F3" s="38"/>
      <c r="G3" s="39"/>
      <c r="H3" s="38"/>
      <c r="I3" s="39"/>
      <c r="J3" s="38"/>
      <c r="K3" s="39"/>
      <c r="L3" s="40" t="s">
        <v>53</v>
      </c>
      <c r="M3" s="40"/>
    </row>
    <row r="4" spans="1:13" s="43" customFormat="1" ht="14.25" customHeight="1" x14ac:dyDescent="0.2">
      <c r="A4" s="28" t="s">
        <v>54</v>
      </c>
      <c r="B4" s="28" t="s">
        <v>55</v>
      </c>
      <c r="C4" s="42"/>
      <c r="D4" s="42"/>
      <c r="E4" s="42"/>
      <c r="F4" s="28" t="s">
        <v>56</v>
      </c>
      <c r="G4" s="42"/>
      <c r="H4" s="42"/>
      <c r="I4" s="42"/>
      <c r="J4" s="28" t="s">
        <v>57</v>
      </c>
      <c r="K4" s="42"/>
      <c r="L4" s="42"/>
      <c r="M4" s="42"/>
    </row>
    <row r="5" spans="1:13" s="43" customFormat="1" ht="14.25" customHeight="1" x14ac:dyDescent="0.2">
      <c r="A5" s="28"/>
      <c r="B5" s="8" t="s">
        <v>40</v>
      </c>
      <c r="C5" s="9"/>
      <c r="D5" s="28" t="s">
        <v>41</v>
      </c>
      <c r="E5" s="42"/>
      <c r="F5" s="8" t="s">
        <v>40</v>
      </c>
      <c r="G5" s="9"/>
      <c r="H5" s="28" t="s">
        <v>41</v>
      </c>
      <c r="I5" s="42"/>
      <c r="J5" s="8" t="s">
        <v>40</v>
      </c>
      <c r="K5" s="9"/>
      <c r="L5" s="28" t="s">
        <v>41</v>
      </c>
      <c r="M5" s="42"/>
    </row>
    <row r="6" spans="1:13" s="43" customFormat="1" ht="14.25" customHeight="1" x14ac:dyDescent="0.2">
      <c r="A6" s="28"/>
      <c r="B6" s="44" t="s">
        <v>58</v>
      </c>
      <c r="C6" s="45" t="s">
        <v>59</v>
      </c>
      <c r="D6" s="46" t="s">
        <v>60</v>
      </c>
      <c r="E6" s="45" t="s">
        <v>59</v>
      </c>
      <c r="F6" s="44" t="s">
        <v>58</v>
      </c>
      <c r="G6" s="45" t="s">
        <v>59</v>
      </c>
      <c r="H6" s="44" t="s">
        <v>60</v>
      </c>
      <c r="I6" s="45" t="s">
        <v>59</v>
      </c>
      <c r="J6" s="44" t="s">
        <v>58</v>
      </c>
      <c r="K6" s="45" t="s">
        <v>59</v>
      </c>
      <c r="L6" s="44" t="s">
        <v>60</v>
      </c>
      <c r="M6" s="45" t="s">
        <v>59</v>
      </c>
    </row>
    <row r="7" spans="1:13" s="43" customFormat="1" ht="14.25" customHeight="1" x14ac:dyDescent="0.2">
      <c r="A7" s="28"/>
      <c r="B7" s="44"/>
      <c r="C7" s="47" t="s">
        <v>61</v>
      </c>
      <c r="D7" s="48"/>
      <c r="E7" s="47" t="s">
        <v>61</v>
      </c>
      <c r="F7" s="44"/>
      <c r="G7" s="47" t="s">
        <v>61</v>
      </c>
      <c r="H7" s="44"/>
      <c r="I7" s="47" t="s">
        <v>61</v>
      </c>
      <c r="J7" s="44"/>
      <c r="K7" s="47" t="s">
        <v>61</v>
      </c>
      <c r="L7" s="44"/>
      <c r="M7" s="47" t="s">
        <v>61</v>
      </c>
    </row>
    <row r="8" spans="1:13" s="43" customFormat="1" ht="14.25" customHeight="1" x14ac:dyDescent="0.2">
      <c r="A8" s="13" t="s">
        <v>62</v>
      </c>
      <c r="B8" s="49">
        <v>40410.298799999997</v>
      </c>
      <c r="C8" s="50">
        <f>(B8-[2]与17年同期销量比较!B7)/[2]与17年同期销量比较!B7*100</f>
        <v>-16.461996695417319</v>
      </c>
      <c r="D8" s="49">
        <v>102883.4578</v>
      </c>
      <c r="E8" s="50">
        <f>(D8-[2]与17年同期销量比较!D7)/[2]与17年同期销量比较!D7*100</f>
        <v>-7.6378932655844372</v>
      </c>
      <c r="F8" s="49">
        <v>50718.047299999998</v>
      </c>
      <c r="G8" s="51">
        <f>(F8-[2]与17年同期销量比较!F7)/[2]与17年同期销量比较!F7*100</f>
        <v>-13.944537755945388</v>
      </c>
      <c r="H8" s="49">
        <v>133550.21100000001</v>
      </c>
      <c r="I8" s="50">
        <f>(H8-[2]与17年同期销量比较!H7)/[2]与17年同期销量比较!H7*100</f>
        <v>-6.3988087067549033</v>
      </c>
      <c r="J8" s="49">
        <f>B8+F8</f>
        <v>91128.346099999995</v>
      </c>
      <c r="K8" s="50">
        <f>(J8-[2]与17年同期销量比较!J7)/[2]与17年同期销量比较!J7*100</f>
        <v>-15.079365923233714</v>
      </c>
      <c r="L8" s="49">
        <f>D8+H8</f>
        <v>236433.66880000001</v>
      </c>
      <c r="M8" s="50">
        <f>(L8-[2]与17年同期销量比较!L7)/[2]与17年同期销量比较!L7*100</f>
        <v>-6.9420550389226179</v>
      </c>
    </row>
    <row r="9" spans="1:13" s="43" customFormat="1" ht="14.25" customHeight="1" x14ac:dyDescent="0.2">
      <c r="A9" s="13" t="s">
        <v>63</v>
      </c>
      <c r="B9" s="49">
        <v>40026.568006000001</v>
      </c>
      <c r="C9" s="50">
        <f>(B9-[2]与17年同期销量比较!B8)/[2]与17年同期销量比较!B8*100</f>
        <v>-1.1356369259296353</v>
      </c>
      <c r="D9" s="49">
        <v>96368.121432999993</v>
      </c>
      <c r="E9" s="50">
        <f>(D9-[2]与17年同期销量比较!D8)/[2]与17年同期销量比较!D8*100</f>
        <v>1.9158458893399184</v>
      </c>
      <c r="F9" s="49">
        <v>30559.799900000005</v>
      </c>
      <c r="G9" s="51">
        <f>(F9-[2]与17年同期销量比较!F8)/[2]与17年同期销量比较!F8*100</f>
        <v>30.13751835734584</v>
      </c>
      <c r="H9" s="49">
        <v>83377.293099999995</v>
      </c>
      <c r="I9" s="50">
        <f>(H9-[2]与17年同期销量比较!H8)/[2]与17年同期销量比较!H8*100</f>
        <v>51.880275555176461</v>
      </c>
      <c r="J9" s="49">
        <f>B9+F9</f>
        <v>70586.367905999999</v>
      </c>
      <c r="K9" s="50">
        <f>(J9-[2]与17年同期销量比较!J8)/[2]与17年同期销量比较!J8*100</f>
        <v>10.344573005847742</v>
      </c>
      <c r="L9" s="49">
        <f>D9+H9</f>
        <v>179745.41453299997</v>
      </c>
      <c r="M9" s="50">
        <f>(L9-[2]与17年同期销量比较!L8)/[2]与17年同期销量比较!L8*100</f>
        <v>20.268626876364461</v>
      </c>
    </row>
    <row r="10" spans="1:13" s="43" customFormat="1" ht="14.25" customHeight="1" x14ac:dyDescent="0.2">
      <c r="A10" s="13" t="s">
        <v>64</v>
      </c>
      <c r="B10" s="49">
        <v>49390.247328999998</v>
      </c>
      <c r="C10" s="50">
        <f>(B10-[2]与17年同期销量比较!B9)/[2]与17年同期销量比较!B9*100</f>
        <v>-8.3421683462779725</v>
      </c>
      <c r="D10" s="49">
        <v>131721.7262</v>
      </c>
      <c r="E10" s="50">
        <f>(D10-[2]与17年同期销量比较!D9)/[2]与17年同期销量比较!D9*100</f>
        <v>-5.0560248499349907</v>
      </c>
      <c r="F10" s="49">
        <v>107881.23480000001</v>
      </c>
      <c r="G10" s="51">
        <f>(F10-[2]与17年同期销量比较!F9)/[2]与17年同期销量比较!F9*100</f>
        <v>3.3120557145847962</v>
      </c>
      <c r="H10" s="49">
        <v>272608.5428</v>
      </c>
      <c r="I10" s="50">
        <f>(H10-[2]与17年同期销量比较!H9)/[2]与17年同期销量比较!H9*100</f>
        <v>3.873386708243904</v>
      </c>
      <c r="J10" s="49">
        <f t="shared" ref="J10:J39" si="0">B10+F10</f>
        <v>157271.48212900001</v>
      </c>
      <c r="K10" s="50">
        <f>(J10-[2]与17年同期销量比较!J9)/[2]与17年同期销量比较!J9*100</f>
        <v>-0.65484822073317828</v>
      </c>
      <c r="L10" s="49">
        <f t="shared" ref="L10:L39" si="1">D10+H10</f>
        <v>404330.26899999997</v>
      </c>
      <c r="M10" s="50">
        <f>(L10-[2]与17年同期销量比较!L9)/[2]与17年同期销量比较!L9*100</f>
        <v>0.78540835207802362</v>
      </c>
    </row>
    <row r="11" spans="1:13" s="43" customFormat="1" ht="14.25" customHeight="1" x14ac:dyDescent="0.2">
      <c r="A11" s="13" t="s">
        <v>65</v>
      </c>
      <c r="B11" s="49">
        <v>39245.772291000001</v>
      </c>
      <c r="C11" s="50">
        <f>(B11-[2]与17年同期销量比较!B10)/[2]与17年同期销量比较!B10*100</f>
        <v>0.68548001999016739</v>
      </c>
      <c r="D11" s="49">
        <v>100349.039102</v>
      </c>
      <c r="E11" s="50">
        <f>(D11-[2]与17年同期销量比较!D10)/[2]与17年同期销量比较!D10*100</f>
        <v>2.3927716908651582</v>
      </c>
      <c r="F11" s="49">
        <v>24308.145400000001</v>
      </c>
      <c r="G11" s="51">
        <f>(F11-[2]与17年同期销量比较!F10)/[2]与17年同期销量比较!F10*100</f>
        <v>24.754059092659439</v>
      </c>
      <c r="H11" s="49">
        <v>67647.881599999993</v>
      </c>
      <c r="I11" s="50">
        <f>(H11-[2]与17年同期销量比较!H10)/[2]与17年同期销量比较!H10*100</f>
        <v>38.950299758251973</v>
      </c>
      <c r="J11" s="49">
        <f t="shared" si="0"/>
        <v>63553.917691000002</v>
      </c>
      <c r="K11" s="50">
        <f>(J11-[2]与17年同期销量比较!J10)/[2]与17年同期销量比较!J10*100</f>
        <v>8.7071217652294397</v>
      </c>
      <c r="L11" s="49">
        <f t="shared" si="1"/>
        <v>167996.92070199997</v>
      </c>
      <c r="M11" s="50">
        <f>(L11-[2]与17年同期销量比较!L10)/[2]与17年同期销量比较!L10*100</f>
        <v>14.525935525183026</v>
      </c>
    </row>
    <row r="12" spans="1:13" s="43" customFormat="1" ht="14.25" customHeight="1" x14ac:dyDescent="0.2">
      <c r="A12" s="13" t="s">
        <v>66</v>
      </c>
      <c r="B12" s="49">
        <v>55849.069274000001</v>
      </c>
      <c r="C12" s="50">
        <f>(B12-[2]与17年同期销量比较!B11)/[2]与17年同期销量比较!B11*100</f>
        <v>-0.98309192786140109</v>
      </c>
      <c r="D12" s="49">
        <v>162160.42386000001</v>
      </c>
      <c r="E12" s="50">
        <f>(D12-[2]与17年同期销量比较!D11)/[2]与17年同期销量比较!D11*100</f>
        <v>-0.36642482584193209</v>
      </c>
      <c r="F12" s="49">
        <v>44522.62</v>
      </c>
      <c r="G12" s="51">
        <f>(F12-[2]与17年同期销量比较!F11)/[2]与17年同期销量比较!F11*100</f>
        <v>12.014628913862921</v>
      </c>
      <c r="H12" s="49">
        <v>117453.18520000002</v>
      </c>
      <c r="I12" s="50">
        <f>(H12-[2]与17年同期销量比较!H11)/[2]与17年同期销量比较!H11*100</f>
        <v>18.792153211979759</v>
      </c>
      <c r="J12" s="49">
        <f t="shared" si="0"/>
        <v>100371.689274</v>
      </c>
      <c r="K12" s="50">
        <f>(J12-[2]与17年同期销量比较!J11)/[2]与17年同期销量比较!J11*100</f>
        <v>4.3899552223718734</v>
      </c>
      <c r="L12" s="49">
        <f t="shared" si="1"/>
        <v>279613.60906000005</v>
      </c>
      <c r="M12" s="50">
        <f>(L12-[2]与17年同期销量比较!L11)/[2]与17年同期销量比较!L11*100</f>
        <v>6.8738216533041756</v>
      </c>
    </row>
    <row r="13" spans="1:13" s="43" customFormat="1" ht="14.25" customHeight="1" x14ac:dyDescent="0.2">
      <c r="A13" s="13" t="s">
        <v>67</v>
      </c>
      <c r="B13" s="49">
        <v>96847.052064999996</v>
      </c>
      <c r="C13" s="50">
        <f>(B13-[2]与17年同期销量比较!B12)/[2]与17年同期销量比较!B12*100</f>
        <v>-2.0050712052421473</v>
      </c>
      <c r="D13" s="49">
        <v>253681.15701299999</v>
      </c>
      <c r="E13" s="50">
        <f>(D13-[2]与17年同期销量比较!D12)/[2]与17年同期销量比较!D12*100</f>
        <v>-3.0871579457872871</v>
      </c>
      <c r="F13" s="49">
        <v>51885.019899999999</v>
      </c>
      <c r="G13" s="51">
        <f>(F13-[2]与17年同期销量比较!F12)/[2]与17年同期销量比较!F12*100</f>
        <v>24.83813341286077</v>
      </c>
      <c r="H13" s="49">
        <v>124194.9203</v>
      </c>
      <c r="I13" s="50">
        <f>(H13-[2]与17年同期销量比较!H12)/[2]与17年同期销量比较!H12*100</f>
        <v>21.875510506439703</v>
      </c>
      <c r="J13" s="49">
        <f t="shared" si="0"/>
        <v>148732.07196500001</v>
      </c>
      <c r="K13" s="50">
        <f>(J13-[2]与17年同期销量比较!J12)/[2]与17年同期销量比较!J12*100</f>
        <v>5.9417135139875272</v>
      </c>
      <c r="L13" s="49">
        <f t="shared" si="1"/>
        <v>377876.07731299999</v>
      </c>
      <c r="M13" s="50">
        <f>(L13-[2]与17年同期销量比较!L12)/[2]与17年同期销量比较!L12*100</f>
        <v>3.9076624956237413</v>
      </c>
    </row>
    <row r="14" spans="1:13" s="43" customFormat="1" ht="14.25" customHeight="1" x14ac:dyDescent="0.2">
      <c r="A14" s="13" t="s">
        <v>68</v>
      </c>
      <c r="B14" s="49">
        <v>50534.885683</v>
      </c>
      <c r="C14" s="50">
        <f>(B14-[2]与17年同期销量比较!B13)/[2]与17年同期销量比较!B13*100</f>
        <v>34.560680267379709</v>
      </c>
      <c r="D14" s="49">
        <v>110248.27600300001</v>
      </c>
      <c r="E14" s="50">
        <f>(D14-[2]与17年同期销量比较!D13)/[2]与17年同期销量比较!D13*100</f>
        <v>23.40680816803226</v>
      </c>
      <c r="F14" s="49">
        <v>32060.953600000001</v>
      </c>
      <c r="G14" s="51">
        <f>(F14-[2]与17年同期销量比较!F13)/[2]与17年同期销量比较!F13*100</f>
        <v>-7.211608125063572</v>
      </c>
      <c r="H14" s="49">
        <v>91113.357699999993</v>
      </c>
      <c r="I14" s="50">
        <f>(H14-[2]与17年同期销量比较!H13)/[2]与17年同期销量比较!H13*100</f>
        <v>8.9995578508727778</v>
      </c>
      <c r="J14" s="49">
        <f t="shared" si="0"/>
        <v>82595.839283000008</v>
      </c>
      <c r="K14" s="50">
        <f>(J14-[2]与17年同期销量比较!J13)/[2]与17年同期销量比较!J13*100</f>
        <v>14.544267664474628</v>
      </c>
      <c r="L14" s="49">
        <f t="shared" si="1"/>
        <v>201361.633703</v>
      </c>
      <c r="M14" s="50">
        <f>(L14-[2]与17年同期销量比较!L13)/[2]与17年同期销量比较!L13*100</f>
        <v>16.442572146488679</v>
      </c>
    </row>
    <row r="15" spans="1:13" s="43" customFormat="1" ht="14.25" customHeight="1" x14ac:dyDescent="0.2">
      <c r="A15" s="13" t="s">
        <v>69</v>
      </c>
      <c r="B15" s="49">
        <v>43396.772150999997</v>
      </c>
      <c r="C15" s="50">
        <f>(B15-[2]与17年同期销量比较!B14)/[2]与17年同期销量比较!B14*100</f>
        <v>-14.69324813810211</v>
      </c>
      <c r="D15" s="49">
        <v>114798.46266600001</v>
      </c>
      <c r="E15" s="50">
        <f>(D15-[2]与17年同期销量比较!D14)/[2]与17年同期销量比较!D14*100</f>
        <v>-9.8264850165166493</v>
      </c>
      <c r="F15" s="49">
        <v>44881.458400000018</v>
      </c>
      <c r="G15" s="51">
        <f>(F15-[2]与17年同期销量比较!F14)/[2]与17年同期销量比较!F14*100</f>
        <v>-10.924485713488071</v>
      </c>
      <c r="H15" s="49">
        <v>124521.07879999999</v>
      </c>
      <c r="I15" s="50">
        <f>(H15-[2]与17年同期销量比较!H14)/[2]与17年同期销量比较!H14*100</f>
        <v>-3.7104311016077438</v>
      </c>
      <c r="J15" s="49">
        <f t="shared" si="0"/>
        <v>88278.230551000015</v>
      </c>
      <c r="K15" s="50">
        <f>(J15-[2]与17年同期销量比较!J14)/[2]与17年同期销量比较!J14*100</f>
        <v>-12.817903582958415</v>
      </c>
      <c r="L15" s="49">
        <f t="shared" si="1"/>
        <v>239319.541466</v>
      </c>
      <c r="M15" s="50">
        <f>(L15-[2]与17年同期销量比较!L14)/[2]与17年同期销量比较!L14*100</f>
        <v>-6.744494808791746</v>
      </c>
    </row>
    <row r="16" spans="1:13" s="43" customFormat="1" ht="14.25" customHeight="1" x14ac:dyDescent="0.2">
      <c r="A16" s="13" t="s">
        <v>70</v>
      </c>
      <c r="B16" s="49">
        <v>43236.495371999998</v>
      </c>
      <c r="C16" s="50">
        <f>(B16-[2]与17年同期销量比较!B15)/[2]与17年同期销量比较!B15*100</f>
        <v>4.6541805980885389</v>
      </c>
      <c r="D16" s="49">
        <v>110948.539282</v>
      </c>
      <c r="E16" s="50">
        <f>(D16-[2]与17年同期销量比较!D15)/[2]与17年同期销量比较!D15*100</f>
        <v>-0.8195159479544476</v>
      </c>
      <c r="F16" s="49">
        <v>30366.5844</v>
      </c>
      <c r="G16" s="51">
        <f>(F16-[2]与17年同期销量比较!F15)/[2]与17年同期销量比较!F15*100</f>
        <v>13.220710982628239</v>
      </c>
      <c r="H16" s="49">
        <v>78535.563999999984</v>
      </c>
      <c r="I16" s="50">
        <f>(H16-[2]与17年同期销量比较!H15)/[2]与17年同期销量比较!H15*100</f>
        <v>16.515400319672253</v>
      </c>
      <c r="J16" s="49">
        <f t="shared" si="0"/>
        <v>73603.079771999997</v>
      </c>
      <c r="K16" s="50">
        <f>(J16-[2]与17年同期销量比较!J15)/[2]与17年同期销量比较!J15*100</f>
        <v>8.026344867498187</v>
      </c>
      <c r="L16" s="49">
        <f t="shared" si="1"/>
        <v>189484.103282</v>
      </c>
      <c r="M16" s="50">
        <f>(L16-[2]与17年同期销量比较!L15)/[2]与17年同期销量比较!L15*100</f>
        <v>5.6982666132429269</v>
      </c>
    </row>
    <row r="17" spans="1:13" s="43" customFormat="1" ht="14.25" customHeight="1" x14ac:dyDescent="0.2">
      <c r="A17" s="13" t="s">
        <v>71</v>
      </c>
      <c r="B17" s="49">
        <v>128858.040729</v>
      </c>
      <c r="C17" s="50">
        <f>(B17-[2]与17年同期销量比较!B16)/[2]与17年同期销量比较!B16*100</f>
        <v>4.5166975177704245</v>
      </c>
      <c r="D17" s="49">
        <v>346466.28399099997</v>
      </c>
      <c r="E17" s="50">
        <f>(D17-[2]与17年同期销量比较!D16)/[2]与17年同期销量比较!D16*100</f>
        <v>4.6861847486330124</v>
      </c>
      <c r="F17" s="49">
        <v>194171.9516</v>
      </c>
      <c r="G17" s="51">
        <f>(F17-[2]与17年同期销量比较!F16)/[2]与17年同期销量比较!F16*100</f>
        <v>18.356491044871689</v>
      </c>
      <c r="H17" s="49">
        <v>499835.80800000002</v>
      </c>
      <c r="I17" s="50">
        <f>(H17-[2]与17年同期销量比较!H16)/[2]与17年同期销量比较!H16*100</f>
        <v>20.392717363993576</v>
      </c>
      <c r="J17" s="49">
        <f t="shared" si="0"/>
        <v>323029.99232900003</v>
      </c>
      <c r="K17" s="50">
        <f>(J17-[2]与17年同期销量比较!J16)/[2]与17年同期销量比较!J16*100</f>
        <v>12.418359002222335</v>
      </c>
      <c r="L17" s="49">
        <f t="shared" si="1"/>
        <v>846302.09199099999</v>
      </c>
      <c r="M17" s="50">
        <f>(L17-[2]与17年同期销量比较!L16)/[2]与17年同期销量比较!L16*100</f>
        <v>13.425834708120574</v>
      </c>
    </row>
    <row r="18" spans="1:13" s="43" customFormat="1" ht="14.25" customHeight="1" x14ac:dyDescent="0.2">
      <c r="A18" s="13" t="s">
        <v>72</v>
      </c>
      <c r="B18" s="49">
        <v>138493.73686899999</v>
      </c>
      <c r="C18" s="50">
        <f>(B18-[2]与17年同期销量比较!B17)/[2]与17年同期销量比较!B17*100</f>
        <v>0.8059548493801969</v>
      </c>
      <c r="D18" s="49">
        <v>374687.74823099998</v>
      </c>
      <c r="E18" s="50">
        <f>(D18-[2]与17年同期销量比较!D17)/[2]与17年同期销量比较!D17*100</f>
        <v>2.1927279304507281</v>
      </c>
      <c r="F18" s="49">
        <v>121067.91769999999</v>
      </c>
      <c r="G18" s="51">
        <f>(F18-[2]与17年同期销量比较!F17)/[2]与17年同期销量比较!F17*100</f>
        <v>15.723258007536234</v>
      </c>
      <c r="H18" s="49">
        <v>308938.91580000002</v>
      </c>
      <c r="I18" s="50">
        <f>(H18-[2]与17年同期销量比较!H17)/[2]与17年同期销量比较!H17*100</f>
        <v>13.443602324070921</v>
      </c>
      <c r="J18" s="49">
        <f t="shared" si="0"/>
        <v>259561.65456899998</v>
      </c>
      <c r="K18" s="50">
        <f>(J18-[2]与17年同期销量比较!J17)/[2]与17年同期销量比较!J17*100</f>
        <v>7.2546892710717295</v>
      </c>
      <c r="L18" s="49">
        <f t="shared" si="1"/>
        <v>683626.66403099999</v>
      </c>
      <c r="M18" s="50">
        <f>(L18-[2]与17年同期销量比较!L17)/[2]与17年同期销量比较!L17*100</f>
        <v>6.9877885586444037</v>
      </c>
    </row>
    <row r="19" spans="1:13" s="43" customFormat="1" ht="14.25" customHeight="1" x14ac:dyDescent="0.2">
      <c r="A19" s="13" t="s">
        <v>73</v>
      </c>
      <c r="B19" s="49">
        <v>64095.053605000001</v>
      </c>
      <c r="C19" s="50">
        <f>(B19-[2]与17年同期销量比较!B18)/[2]与17年同期销量比较!B18*100</f>
        <v>-9.2879701426885859</v>
      </c>
      <c r="D19" s="49">
        <v>162685.83867699999</v>
      </c>
      <c r="E19" s="50">
        <f>(D19-[2]与17年同期销量比较!D18)/[2]与17年同期销量比较!D18*100</f>
        <v>-7.112382361245019</v>
      </c>
      <c r="F19" s="49">
        <v>52183.127999999997</v>
      </c>
      <c r="G19" s="51">
        <f>(F19-[2]与17年同期销量比较!F18)/[2]与17年同期销量比较!F18*100</f>
        <v>29.280932683868617</v>
      </c>
      <c r="H19" s="49">
        <v>141174.65960000001</v>
      </c>
      <c r="I19" s="50">
        <f>(H19-[2]与17年同期销量比较!H18)/[2]与17年同期销量比较!H18*100</f>
        <v>42.505152112450631</v>
      </c>
      <c r="J19" s="49">
        <f t="shared" si="0"/>
        <v>116278.18160499999</v>
      </c>
      <c r="K19" s="50">
        <f>(J19-[2]与17年同期销量比较!J18)/[2]与17年同期销量比较!J18*100</f>
        <v>4.7344971897650199</v>
      </c>
      <c r="L19" s="49">
        <f t="shared" si="1"/>
        <v>303860.49827700004</v>
      </c>
      <c r="M19" s="50">
        <f>(L19-[2]与17年同期销量比较!L18)/[2]与17年同期销量比较!L18*100</f>
        <v>10.813462955712158</v>
      </c>
    </row>
    <row r="20" spans="1:13" s="43" customFormat="1" ht="14.25" customHeight="1" x14ac:dyDescent="0.2">
      <c r="A20" s="13" t="s">
        <v>74</v>
      </c>
      <c r="B20" s="49">
        <v>46123.066750999998</v>
      </c>
      <c r="C20" s="50">
        <f>(B20-[2]与17年同期销量比较!B19)/[2]与17年同期销量比较!B19*100</f>
        <v>-11.408968561734671</v>
      </c>
      <c r="D20" s="49">
        <v>114155.109001</v>
      </c>
      <c r="E20" s="50">
        <f>(D20-[2]与17年同期销量比较!D19)/[2]与17年同期销量比较!D19*100</f>
        <v>-4.5039260037747084</v>
      </c>
      <c r="F20" s="49">
        <v>134623.696</v>
      </c>
      <c r="G20" s="51">
        <f>(F20-[2]与17年同期销量比较!F19)/[2]与17年同期销量比较!F19*100</f>
        <v>27.759629629327005</v>
      </c>
      <c r="H20" s="49">
        <v>279044.63219999999</v>
      </c>
      <c r="I20" s="50">
        <f>(H20-[2]与17年同期销量比较!H19)/[2]与17年同期销量比较!H19*100</f>
        <v>20.825564584677839</v>
      </c>
      <c r="J20" s="49">
        <f t="shared" si="0"/>
        <v>180746.762751</v>
      </c>
      <c r="K20" s="50">
        <f>(J20-[2]与17年同期销量比较!J19)/[2]与17年同期销量比较!J19*100</f>
        <v>14.806830070016364</v>
      </c>
      <c r="L20" s="49">
        <f t="shared" si="1"/>
        <v>393199.741201</v>
      </c>
      <c r="M20" s="50">
        <f>(L20-[2]与17年同期销量比较!L19)/[2]与17年同期销量比较!L19*100</f>
        <v>12.186556400824468</v>
      </c>
    </row>
    <row r="21" spans="1:13" s="43" customFormat="1" ht="14.25" customHeight="1" x14ac:dyDescent="0.2">
      <c r="A21" s="13" t="s">
        <v>75</v>
      </c>
      <c r="B21" s="49">
        <v>46858.096028</v>
      </c>
      <c r="C21" s="50">
        <f>(B21-[2]与17年同期销量比较!B20)/[2]与17年同期销量比较!B20*100</f>
        <v>38.572648715113338</v>
      </c>
      <c r="D21" s="49">
        <v>112957.147052</v>
      </c>
      <c r="E21" s="50">
        <f>(D21-[2]与17年同期销量比较!D20)/[2]与17年同期销量比较!D20*100</f>
        <v>19.234739977160778</v>
      </c>
      <c r="F21" s="49">
        <v>62120.4565</v>
      </c>
      <c r="G21" s="51">
        <f>(F21-[2]与17年同期销量比较!F20)/[2]与17年同期销量比较!F20*100</f>
        <v>53.004639533570383</v>
      </c>
      <c r="H21" s="49">
        <v>147907.13019999996</v>
      </c>
      <c r="I21" s="50">
        <f>(H21-[2]与17年同期销量比较!H20)/[2]与17年同期销量比较!H20*100</f>
        <v>53.954323791776801</v>
      </c>
      <c r="J21" s="49">
        <f t="shared" si="0"/>
        <v>108978.552528</v>
      </c>
      <c r="K21" s="50">
        <f>(J21-[2]与17年同期销量比较!J20)/[2]与17年同期销量比较!J20*100</f>
        <v>46.446634812734302</v>
      </c>
      <c r="L21" s="49">
        <f t="shared" si="1"/>
        <v>260864.27725199994</v>
      </c>
      <c r="M21" s="50">
        <f>(L21-[2]与17年同期销量比较!L20)/[2]与17年同期销量比较!L20*100</f>
        <v>36.716172179876175</v>
      </c>
    </row>
    <row r="22" spans="1:13" s="43" customFormat="1" ht="14.25" customHeight="1" x14ac:dyDescent="0.2">
      <c r="A22" s="13" t="s">
        <v>76</v>
      </c>
      <c r="B22" s="49">
        <v>133172.485414</v>
      </c>
      <c r="C22" s="50">
        <f>(B22-[2]与17年同期销量比较!B21)/[2]与17年同期销量比较!B21*100</f>
        <v>-1.5547900890716519</v>
      </c>
      <c r="D22" s="49">
        <v>369535.70417400001</v>
      </c>
      <c r="E22" s="50">
        <f>(D22-[2]与17年同期销量比较!D21)/[2]与17年同期销量比较!D21*100</f>
        <v>2.3368731518346149</v>
      </c>
      <c r="F22" s="49">
        <v>156098.81</v>
      </c>
      <c r="G22" s="51">
        <f>(F22-[2]与17年同期销量比较!F21)/[2]与17年同期销量比较!F21*100</f>
        <v>-7.8300694733933431</v>
      </c>
      <c r="H22" s="49">
        <v>427092.34600000002</v>
      </c>
      <c r="I22" s="50">
        <f>(H22-[2]与17年同期销量比较!H21)/[2]与17年同期销量比较!H21*100</f>
        <v>1.4872307736079857</v>
      </c>
      <c r="J22" s="49">
        <f t="shared" si="0"/>
        <v>289271.29541399999</v>
      </c>
      <c r="K22" s="50">
        <f>(J22-[2]与17年同期销量比较!J21)/[2]与17年同期销量比较!J21*100</f>
        <v>-5.0434837072351693</v>
      </c>
      <c r="L22" s="49">
        <f t="shared" si="1"/>
        <v>796628.05017399997</v>
      </c>
      <c r="M22" s="50">
        <f>(L22-[2]与17年同期销量比较!L21)/[2]与17年同期销量比较!L21*100</f>
        <v>1.879597394458959</v>
      </c>
    </row>
    <row r="23" spans="1:13" s="43" customFormat="1" ht="14.25" customHeight="1" x14ac:dyDescent="0.2">
      <c r="A23" s="13" t="s">
        <v>77</v>
      </c>
      <c r="B23" s="49">
        <v>60851.487472000001</v>
      </c>
      <c r="C23" s="50">
        <f>(B23-[2]与17年同期销量比较!B22)/[2]与17年同期销量比较!B22*100</f>
        <v>-6.0672210775644126</v>
      </c>
      <c r="D23" s="49">
        <v>156674.63136500001</v>
      </c>
      <c r="E23" s="50">
        <f>(D23-[2]与17年同期销量比较!D22)/[2]与17年同期销量比较!D22*100</f>
        <v>-1.9220004921383111</v>
      </c>
      <c r="F23" s="49">
        <v>129948.9761</v>
      </c>
      <c r="G23" s="51">
        <f>(F23-[2]与17年同期销量比较!F22)/[2]与17年同期销量比较!F22*100</f>
        <v>0.4796986549654475</v>
      </c>
      <c r="H23" s="49">
        <v>313335.10290000006</v>
      </c>
      <c r="I23" s="50">
        <f>(H23-[2]与17年同期销量比较!H22)/[2]与17年同期销量比较!H22*100</f>
        <v>9.2267280682691943</v>
      </c>
      <c r="J23" s="49">
        <f t="shared" si="0"/>
        <v>190800.46357200001</v>
      </c>
      <c r="K23" s="50">
        <f>(J23-[2]与17年同期销量比较!J22)/[2]与17年同期销量比较!J22*100</f>
        <v>-1.7052534720083852</v>
      </c>
      <c r="L23" s="49">
        <f t="shared" si="1"/>
        <v>470009.73426500009</v>
      </c>
      <c r="M23" s="50">
        <f>(L23-[2]与17年同期销量比较!L22)/[2]与17年同期销量比较!L22*100</f>
        <v>5.2390287590520606</v>
      </c>
    </row>
    <row r="24" spans="1:13" s="43" customFormat="1" ht="14.25" customHeight="1" x14ac:dyDescent="0.2">
      <c r="A24" s="13" t="s">
        <v>78</v>
      </c>
      <c r="B24" s="49">
        <v>97400.947065</v>
      </c>
      <c r="C24" s="50">
        <f>(B24-[2]与17年同期销量比较!B23)/[2]与17年同期销量比较!B23*100</f>
        <v>8.5860595765023344</v>
      </c>
      <c r="D24" s="49">
        <v>250687.49283100001</v>
      </c>
      <c r="E24" s="50">
        <f>(D24-[2]与17年同期销量比较!D23)/[2]与17年同期销量比较!D23*100</f>
        <v>4.2417696965873732</v>
      </c>
      <c r="F24" s="49">
        <v>94963.00940000001</v>
      </c>
      <c r="G24" s="51">
        <f>(F24-[2]与17年同期销量比较!F23)/[2]与17年同期销量比较!F23*100</f>
        <v>2.6547704930163722</v>
      </c>
      <c r="H24" s="49">
        <v>230385.47600000002</v>
      </c>
      <c r="I24" s="50">
        <f>(H24-[2]与17年同期销量比较!H23)/[2]与17年同期销量比较!H23*100</f>
        <v>8.9267386854976003</v>
      </c>
      <c r="J24" s="49">
        <f t="shared" si="0"/>
        <v>192363.956465</v>
      </c>
      <c r="K24" s="50">
        <f>(J24-[2]与17年同期销量比较!J23)/[2]与17年同期销量比较!J23*100</f>
        <v>5.5747137323761553</v>
      </c>
      <c r="L24" s="49">
        <f t="shared" si="1"/>
        <v>481072.96883100003</v>
      </c>
      <c r="M24" s="50">
        <f>(L24-[2]与17年同期销量比较!L23)/[2]与17年同期销量比较!L23*100</f>
        <v>6.4340544722545108</v>
      </c>
    </row>
    <row r="25" spans="1:13" s="43" customFormat="1" ht="14.25" customHeight="1" x14ac:dyDescent="0.2">
      <c r="A25" s="13" t="s">
        <v>79</v>
      </c>
      <c r="B25" s="49">
        <v>87201.310060999996</v>
      </c>
      <c r="C25" s="50">
        <f>(B25-[2]与17年同期销量比较!B24)/[2]与17年同期销量比较!B24*100</f>
        <v>8.7172754475201053</v>
      </c>
      <c r="D25" s="49">
        <v>220434.23405100001</v>
      </c>
      <c r="E25" s="50">
        <f>(D25-[2]与17年同期销量比较!D24)/[2]与17年同期销量比较!D24*100</f>
        <v>4.522212319479828</v>
      </c>
      <c r="F25" s="49">
        <v>88961.594099999988</v>
      </c>
      <c r="G25" s="51">
        <f>(F25-[2]与17年同期销量比较!F24)/[2]与17年同期销量比较!F24*100</f>
        <v>118.74323518054042</v>
      </c>
      <c r="H25" s="49">
        <v>251629.0754</v>
      </c>
      <c r="I25" s="50">
        <f>(H25-[2]与17年同期销量比较!H24)/[2]与17年同期销量比较!H24*100</f>
        <v>111.92234575140267</v>
      </c>
      <c r="J25" s="49">
        <f t="shared" si="0"/>
        <v>176162.90416099998</v>
      </c>
      <c r="K25" s="50">
        <f>(J25-[2]与17年同期销量比较!J24)/[2]与17年同期销量比较!J24*100</f>
        <v>45.73531711662141</v>
      </c>
      <c r="L25" s="49">
        <f t="shared" si="1"/>
        <v>472063.30945100001</v>
      </c>
      <c r="M25" s="50">
        <f>(L25-[2]与17年同期销量比较!L24)/[2]与17年同期销量比较!L24*100</f>
        <v>43.208546667830333</v>
      </c>
    </row>
    <row r="26" spans="1:13" s="43" customFormat="1" ht="14.25" customHeight="1" x14ac:dyDescent="0.2">
      <c r="A26" s="13" t="s">
        <v>80</v>
      </c>
      <c r="B26" s="49">
        <v>200515.21720300001</v>
      </c>
      <c r="C26" s="50">
        <f>(B26-[2]与17年同期销量比较!B25)/[2]与17年同期销量比较!B25*100</f>
        <v>2.5927888300381361</v>
      </c>
      <c r="D26" s="49">
        <v>536295.40401399997</v>
      </c>
      <c r="E26" s="50">
        <f>(D26-[2]与17年同期销量比较!D25)/[2]与17年同期销量比较!D25*100</f>
        <v>4.7948906113868688</v>
      </c>
      <c r="F26" s="49">
        <v>189300.00209999998</v>
      </c>
      <c r="G26" s="51">
        <f>(F26-[2]与17年同期销量比较!F25)/[2]与17年同期销量比较!F25*100</f>
        <v>5.3422668375215299</v>
      </c>
      <c r="H26" s="49">
        <v>485386.96849999996</v>
      </c>
      <c r="I26" s="50">
        <f>(H26-[2]与17年同期销量比较!H25)/[2]与17年同期销量比较!H25*100</f>
        <v>21.538239111464669</v>
      </c>
      <c r="J26" s="49">
        <f t="shared" si="0"/>
        <v>389815.21930300002</v>
      </c>
      <c r="K26" s="50">
        <f>(J26-[2]与17年同期销量比较!J25)/[2]与17年同期销量比较!J25*100</f>
        <v>3.9098198692305179</v>
      </c>
      <c r="L26" s="49">
        <f t="shared" si="1"/>
        <v>1021682.3725139999</v>
      </c>
      <c r="M26" s="50">
        <f>(L26-[2]与17年同期销量比较!L25)/[2]与17年同期销量比较!L25*100</f>
        <v>12.133919398469468</v>
      </c>
    </row>
    <row r="27" spans="1:13" s="43" customFormat="1" ht="14.25" customHeight="1" x14ac:dyDescent="0.2">
      <c r="A27" s="13" t="s">
        <v>81</v>
      </c>
      <c r="B27" s="49">
        <v>50185.711768000001</v>
      </c>
      <c r="C27" s="50">
        <f>(B27-[2]与17年同期销量比较!B26)/[2]与17年同期销量比较!B26*100</f>
        <v>-12.663589526411878</v>
      </c>
      <c r="D27" s="49">
        <v>133965.62105700001</v>
      </c>
      <c r="E27" s="50">
        <f>(D27-[2]与17年同期销量比较!D26)/[2]与17年同期销量比较!D26*100</f>
        <v>-3.4976215250838738</v>
      </c>
      <c r="F27" s="49">
        <v>33171.0962</v>
      </c>
      <c r="G27" s="51">
        <f>(F27-[2]与17年同期销量比较!F26)/[2]与17年同期销量比较!F26*100</f>
        <v>80.742308595507382</v>
      </c>
      <c r="H27" s="49">
        <v>94920.969199999992</v>
      </c>
      <c r="I27" s="50">
        <f>(H27-[2]与17年同期销量比较!H26)/[2]与17年同期销量比较!H26*100</f>
        <v>88.05372723337382</v>
      </c>
      <c r="J27" s="49">
        <f t="shared" si="0"/>
        <v>83356.807968000008</v>
      </c>
      <c r="K27" s="50">
        <f>(J27-[2]与17年同期销量比较!J26)/[2]与17年同期销量比较!J26*100</f>
        <v>9.9473094642846842</v>
      </c>
      <c r="L27" s="49">
        <f t="shared" si="1"/>
        <v>228886.590257</v>
      </c>
      <c r="M27" s="50">
        <f>(L27-[2]与17年同期销量比较!L26)/[2]与17年同期销量比较!L26*100</f>
        <v>20.914322293437511</v>
      </c>
    </row>
    <row r="28" spans="1:13" s="43" customFormat="1" ht="14.25" customHeight="1" x14ac:dyDescent="0.2">
      <c r="A28" s="13" t="s">
        <v>82</v>
      </c>
      <c r="B28" s="49">
        <v>13308.917686999999</v>
      </c>
      <c r="C28" s="50">
        <f>(B28-[2]与17年同期销量比较!B27)/[2]与17年同期销量比较!B27*100</f>
        <v>-10.1759283254413</v>
      </c>
      <c r="D28" s="49">
        <v>35834.648852999999</v>
      </c>
      <c r="E28" s="50">
        <f>(D28-[2]与17年同期销量比较!D27)/[2]与17年同期销量比较!D27*100</f>
        <v>-12.48252935857089</v>
      </c>
      <c r="F28" s="49">
        <v>10143.9591</v>
      </c>
      <c r="G28" s="51">
        <f>(F28-[2]与17年同期销量比较!F27)/[2]与17年同期销量比较!F27*100</f>
        <v>26.83710260987171</v>
      </c>
      <c r="H28" s="49">
        <v>31095.495579999995</v>
      </c>
      <c r="I28" s="50">
        <f>(H28-[2]与17年同期销量比较!H27)/[2]与17年同期销量比较!H27*100</f>
        <v>-0.57375310738041285</v>
      </c>
      <c r="J28" s="49">
        <f t="shared" si="0"/>
        <v>23452.876787000001</v>
      </c>
      <c r="K28" s="50">
        <f>(J28-[2]与17年同期销量比较!J27)/[2]与17年同期销量比较!J27*100</f>
        <v>2.7991240325474802</v>
      </c>
      <c r="L28" s="49">
        <f t="shared" si="1"/>
        <v>66930.144432999994</v>
      </c>
      <c r="M28" s="50">
        <f>(L28-[2]与17年同期销量比较!L27)/[2]与17年同期销量比较!L27*100</f>
        <v>-7.3254690959526316</v>
      </c>
    </row>
    <row r="29" spans="1:13" s="43" customFormat="1" ht="14.25" customHeight="1" x14ac:dyDescent="0.2">
      <c r="A29" s="13" t="s">
        <v>83</v>
      </c>
      <c r="B29" s="49">
        <v>51699.746091000001</v>
      </c>
      <c r="C29" s="50">
        <f>(B29-[2]与17年同期销量比较!B28)/[2]与17年同期销量比较!B28*100</f>
        <v>10.796265016417985</v>
      </c>
      <c r="D29" s="49">
        <v>145699.319605</v>
      </c>
      <c r="E29" s="50">
        <f>(D29-[2]与17年同期销量比较!D28)/[2]与17年同期销量比较!D28*100</f>
        <v>10.718743384177474</v>
      </c>
      <c r="F29" s="49">
        <v>64690.705800000003</v>
      </c>
      <c r="G29" s="51">
        <f>(F29-[2]与17年同期销量比较!F28)/[2]与17年同期销量比较!F28*100</f>
        <v>31.750079615873499</v>
      </c>
      <c r="H29" s="49">
        <v>128813.3876</v>
      </c>
      <c r="I29" s="50">
        <f>(H29-[2]与17年同期销量比较!H28)/[2]与17年同期销量比较!H28*100</f>
        <v>2.9686346874146459</v>
      </c>
      <c r="J29" s="49">
        <f t="shared" si="0"/>
        <v>116390.451891</v>
      </c>
      <c r="K29" s="50">
        <f>(J29-[2]与17年同期销量比较!J28)/[2]与17年同期销量比较!J28*100</f>
        <v>21.540018744115237</v>
      </c>
      <c r="L29" s="49">
        <f t="shared" si="1"/>
        <v>274512.70720499998</v>
      </c>
      <c r="M29" s="50">
        <f>(L29-[2]与17年同期销量比较!L28)/[2]与17年同期销量比较!L28*100</f>
        <v>6.9417294127956968</v>
      </c>
    </row>
    <row r="30" spans="1:13" s="43" customFormat="1" ht="14.25" customHeight="1" x14ac:dyDescent="0.2">
      <c r="A30" s="13" t="s">
        <v>84</v>
      </c>
      <c r="B30" s="49">
        <v>90534.370251</v>
      </c>
      <c r="C30" s="50">
        <f>(B30-[2]与17年同期销量比较!B29)/[2]与17年同期销量比较!B29*100</f>
        <v>1.7333925941537245</v>
      </c>
      <c r="D30" s="49">
        <v>227323.23014699999</v>
      </c>
      <c r="E30" s="50">
        <f>(D30-[2]与17年同期销量比较!D29)/[2]与17年同期销量比较!D29*100</f>
        <v>-0.87931039806885547</v>
      </c>
      <c r="F30" s="49">
        <v>42522.669800000003</v>
      </c>
      <c r="G30" s="51">
        <f>(F30-[2]与17年同期销量比较!F29)/[2]与17年同期销量比较!F29*100</f>
        <v>6.2384301196440592</v>
      </c>
      <c r="H30" s="49">
        <v>118177.1462</v>
      </c>
      <c r="I30" s="50">
        <f>(H30-[2]与17年同期销量比较!H29)/[2]与17年同期销量比较!H29*100</f>
        <v>10.062505352381899</v>
      </c>
      <c r="J30" s="49">
        <f t="shared" si="0"/>
        <v>133057.04005100002</v>
      </c>
      <c r="K30" s="50">
        <f>(J30-[2]与17年同期销量比较!J29)/[2]与17年同期销量比较!J29*100</f>
        <v>3.1310113200553378</v>
      </c>
      <c r="L30" s="49">
        <f t="shared" si="1"/>
        <v>345500.37634700001</v>
      </c>
      <c r="M30" s="50">
        <f>(L30-[2]与17年同期销量比较!L29)/[2]与17年同期销量比较!L29*100</f>
        <v>2.6098757371702219</v>
      </c>
    </row>
    <row r="31" spans="1:13" s="43" customFormat="1" ht="14.25" customHeight="1" x14ac:dyDescent="0.2">
      <c r="A31" s="13" t="s">
        <v>85</v>
      </c>
      <c r="B31" s="49">
        <v>23417.011965999998</v>
      </c>
      <c r="C31" s="50">
        <f>(B31-[2]与17年同期销量比较!B30)/[2]与17年同期销量比较!B30*100</f>
        <v>-5.6586325131296329</v>
      </c>
      <c r="D31" s="49">
        <v>62853.036098999997</v>
      </c>
      <c r="E31" s="50">
        <f>(D31-[2]与17年同期销量比较!D30)/[2]与17年同期销量比较!D30*100</f>
        <v>-1.8123623512136662</v>
      </c>
      <c r="F31" s="49">
        <v>35322.718399999998</v>
      </c>
      <c r="G31" s="51">
        <f>(F31-[2]与17年同期销量比较!F30)/[2]与17年同期销量比较!F30*100</f>
        <v>5.9560241888346077</v>
      </c>
      <c r="H31" s="49">
        <v>84803.554399999994</v>
      </c>
      <c r="I31" s="50">
        <f>(H31-[2]与17年同期销量比较!H30)/[2]与17年同期销量比较!H30*100</f>
        <v>13.78551327974311</v>
      </c>
      <c r="J31" s="49">
        <f t="shared" si="0"/>
        <v>58739.730365999996</v>
      </c>
      <c r="K31" s="50">
        <f>(J31-[2]与17年同期销量比较!J30)/[2]与17年同期销量比较!J30*100</f>
        <v>0.99900244199479937</v>
      </c>
      <c r="L31" s="49">
        <f t="shared" si="1"/>
        <v>147656.59049899998</v>
      </c>
      <c r="M31" s="50">
        <f>(L31-[2]与17年同期销量比较!L30)/[2]与17年同期销量比较!L30*100</f>
        <v>6.5785567607715647</v>
      </c>
    </row>
    <row r="32" spans="1:13" s="43" customFormat="1" ht="14.25" customHeight="1" x14ac:dyDescent="0.2">
      <c r="A32" s="13" t="s">
        <v>86</v>
      </c>
      <c r="B32" s="49">
        <v>69695.728937000007</v>
      </c>
      <c r="C32" s="50">
        <f>(B32-[2]与17年同期销量比较!B31)/[2]与17年同期销量比较!B31*100</f>
        <v>3.9261237718275508</v>
      </c>
      <c r="D32" s="49">
        <v>185110.530004</v>
      </c>
      <c r="E32" s="50">
        <f>(D32-[2]与17年同期销量比较!D31)/[2]与17年同期销量比较!D31*100</f>
        <v>5.1228222348624</v>
      </c>
      <c r="F32" s="49">
        <v>64433.209699999992</v>
      </c>
      <c r="G32" s="51">
        <f>(F32-[2]与17年同期销量比较!F31)/[2]与17年同期销量比较!F31*100</f>
        <v>-3.4209595848961363</v>
      </c>
      <c r="H32" s="49">
        <v>168022.40650000001</v>
      </c>
      <c r="I32" s="50">
        <f>(H32-[2]与17年同期销量比较!H31)/[2]与17年同期销量比较!H31*100</f>
        <v>2.5301768847525916</v>
      </c>
      <c r="J32" s="49">
        <f t="shared" si="0"/>
        <v>134128.93863699998</v>
      </c>
      <c r="K32" s="50">
        <f>(J32-[2]与17年同期销量比较!J31)/[2]与17年同期销量比较!J31*100</f>
        <v>0.26211731096029095</v>
      </c>
      <c r="L32" s="49">
        <f t="shared" si="1"/>
        <v>353132.93650399998</v>
      </c>
      <c r="M32" s="50">
        <f>(L32-[2]与17年同期销量比较!L31)/[2]与17年同期销量比较!L31*100</f>
        <v>3.8730716293965162</v>
      </c>
    </row>
    <row r="33" spans="1:13" s="43" customFormat="1" ht="14.25" customHeight="1" x14ac:dyDescent="0.2">
      <c r="A33" s="13" t="s">
        <v>87</v>
      </c>
      <c r="B33" s="49">
        <v>15200.338</v>
      </c>
      <c r="C33" s="50">
        <f>(B33-[2]与17年同期销量比较!B32)/[2]与17年同期销量比较!B32*100</f>
        <v>-18.863567328840176</v>
      </c>
      <c r="D33" s="49">
        <v>52122.237999999998</v>
      </c>
      <c r="E33" s="50">
        <f>(D33-[2]与17年同期销量比较!D32)/[2]与17年同期销量比较!D32*100</f>
        <v>-5.0332660270626981</v>
      </c>
      <c r="F33" s="49">
        <v>7047.5517</v>
      </c>
      <c r="G33" s="51">
        <f>(F33-[2]与17年同期销量比较!F32)/[2]与17年同期销量比较!F32*100</f>
        <v>22.345923647745895</v>
      </c>
      <c r="H33" s="49">
        <v>16753.6993</v>
      </c>
      <c r="I33" s="50">
        <f>(H33-[2]与17年同期销量比较!H32)/[2]与17年同期销量比较!H32*100</f>
        <v>18.186310129731247</v>
      </c>
      <c r="J33" s="49">
        <f t="shared" si="0"/>
        <v>22247.8897</v>
      </c>
      <c r="K33" s="50">
        <f>(J33-[2]与17年同期销量比较!J32)/[2]与17年同期销量比较!J32*100</f>
        <v>-9.1724264703300822</v>
      </c>
      <c r="L33" s="49">
        <f t="shared" si="1"/>
        <v>68875.937299999991</v>
      </c>
      <c r="M33" s="50">
        <f>(L33-[2]与17年同期销量比较!L32)/[2]与17年同期销量比较!L32*100</f>
        <v>-0.26710473382151667</v>
      </c>
    </row>
    <row r="34" spans="1:13" s="43" customFormat="1" ht="14.25" customHeight="1" x14ac:dyDescent="0.2">
      <c r="A34" s="13" t="s">
        <v>88</v>
      </c>
      <c r="B34" s="49">
        <v>88703.363383000004</v>
      </c>
      <c r="C34" s="50">
        <f>(B34-[2]与17年同期销量比较!B33)/[2]与17年同期销量比较!B33*100</f>
        <v>10.657917441570183</v>
      </c>
      <c r="D34" s="49">
        <v>236459.367531</v>
      </c>
      <c r="E34" s="50">
        <f>(D34-[2]与17年同期销量比较!D33)/[2]与17年同期销量比较!D33*100</f>
        <v>14.270434274058966</v>
      </c>
      <c r="F34" s="49">
        <v>69667.966499999995</v>
      </c>
      <c r="G34" s="51">
        <f>(F34-[2]与17年同期销量比较!F33)/[2]与17年同期销量比较!F33*100</f>
        <v>25.689439870482573</v>
      </c>
      <c r="H34" s="49">
        <v>177507.7052</v>
      </c>
      <c r="I34" s="50">
        <f>(H34-[2]与17年同期销量比较!H33)/[2]与17年同期销量比较!H33*100</f>
        <v>58.756224250556322</v>
      </c>
      <c r="J34" s="49">
        <f t="shared" si="0"/>
        <v>158371.329883</v>
      </c>
      <c r="K34" s="50">
        <f>(J34-[2]与17年同期销量比较!J33)/[2]与17年同期销量比较!J33*100</f>
        <v>16.802806211462208</v>
      </c>
      <c r="L34" s="49">
        <f t="shared" si="1"/>
        <v>413967.07273100002</v>
      </c>
      <c r="M34" s="50">
        <f>(L34-[2]与17年同期销量比较!L33)/[2]与17年同期销量比较!L33*100</f>
        <v>29.875646500900888</v>
      </c>
    </row>
    <row r="35" spans="1:13" s="43" customFormat="1" ht="14.25" customHeight="1" x14ac:dyDescent="0.2">
      <c r="A35" s="13" t="s">
        <v>89</v>
      </c>
      <c r="B35" s="49">
        <v>36775.410228000001</v>
      </c>
      <c r="C35" s="50">
        <f>(B35-[2]与17年同期销量比较!B34)/[2]与17年同期销量比较!B34*100</f>
        <v>-39.094486623316882</v>
      </c>
      <c r="D35" s="49">
        <v>99326.496757999994</v>
      </c>
      <c r="E35" s="50">
        <f>(D35-[2]与17年同期销量比较!D34)/[2]与17年同期销量比较!D34*100</f>
        <v>-18.166441446311268</v>
      </c>
      <c r="F35" s="49">
        <v>28674.943699999996</v>
      </c>
      <c r="G35" s="51">
        <f>(F35-[2]与17年同期销量比较!F34)/[2]与17年同期销量比较!F34*100</f>
        <v>20.684535900171991</v>
      </c>
      <c r="H35" s="49">
        <v>80791.724000000002</v>
      </c>
      <c r="I35" s="50">
        <f>(H35-[2]与17年同期销量比较!H34)/[2]与17年同期销量比较!H34*100</f>
        <v>26.264095579658818</v>
      </c>
      <c r="J35" s="49">
        <f t="shared" si="0"/>
        <v>65450.353927999997</v>
      </c>
      <c r="K35" s="50">
        <f>(J35-[2]与17年同期销量比较!J34)/[2]与17年同期销量比较!J34*100</f>
        <v>-22.213789696979436</v>
      </c>
      <c r="L35" s="49">
        <f t="shared" si="1"/>
        <v>180118.22075799998</v>
      </c>
      <c r="M35" s="50">
        <f>(L35-[2]与17年同期销量比较!L34)/[2]与17年同期销量比较!L34*100</f>
        <v>-2.829223427802265</v>
      </c>
    </row>
    <row r="36" spans="1:13" s="43" customFormat="1" ht="14.25" customHeight="1" x14ac:dyDescent="0.2">
      <c r="A36" s="13" t="s">
        <v>90</v>
      </c>
      <c r="B36" s="49">
        <v>13943.136517000001</v>
      </c>
      <c r="C36" s="50">
        <f>(B36-[2]与17年同期销量比较!B35)/[2]与17年同期销量比较!B35*100</f>
        <v>0.77141972292533501</v>
      </c>
      <c r="D36" s="49">
        <v>38099.530636000003</v>
      </c>
      <c r="E36" s="50">
        <f>(D36-[2]与17年同期销量比较!D35)/[2]与17年同期销量比较!D35*100</f>
        <v>12.856057653437622</v>
      </c>
      <c r="F36" s="49">
        <v>6113.0660000000016</v>
      </c>
      <c r="G36" s="51">
        <f>(F36-[2]与17年同期销量比较!F35)/[2]与17年同期销量比较!F35*100</f>
        <v>-18.4466116300413</v>
      </c>
      <c r="H36" s="49">
        <v>16578.705499999996</v>
      </c>
      <c r="I36" s="50">
        <f>(H36-[2]与17年同期销量比较!H35)/[2]与17年同期销量比较!H35*100</f>
        <v>4.4961919288843779</v>
      </c>
      <c r="J36" s="49">
        <f t="shared" si="0"/>
        <v>20056.202517000002</v>
      </c>
      <c r="K36" s="50">
        <f>(J36-[2]与17年同期销量比较!J35)/[2]与17年同期销量比较!J35*100</f>
        <v>-5.9814854540913371</v>
      </c>
      <c r="L36" s="49">
        <f t="shared" si="1"/>
        <v>54678.236136</v>
      </c>
      <c r="M36" s="50">
        <f>(L36-[2]与17年同期销量比较!L35)/[2]与17年同期销量比较!L35*100</f>
        <v>10.183353162308331</v>
      </c>
    </row>
    <row r="37" spans="1:13" s="43" customFormat="1" ht="14.25" customHeight="1" x14ac:dyDescent="0.2">
      <c r="A37" s="13" t="s">
        <v>91</v>
      </c>
      <c r="B37" s="49">
        <v>15326.033254</v>
      </c>
      <c r="C37" s="50">
        <f>(B37-[2]与17年同期销量比较!B36)/[2]与17年同期销量比较!B36*100</f>
        <v>-8.6338235086867741</v>
      </c>
      <c r="D37" s="49">
        <v>40525.9202</v>
      </c>
      <c r="E37" s="50">
        <f>(D37-[2]与17年同期销量比较!D36)/[2]与17年同期销量比较!D36*100</f>
        <v>-5.628199402106457</v>
      </c>
      <c r="F37" s="49">
        <v>11045.475399999998</v>
      </c>
      <c r="G37" s="51">
        <f>(F37-[2]与17年同期销量比较!F36)/[2]与17年同期销量比较!F36*100</f>
        <v>5.87592718925361</v>
      </c>
      <c r="H37" s="49">
        <v>28017.784899999999</v>
      </c>
      <c r="I37" s="50">
        <f>(H37-[2]与17年同期销量比较!H36)/[2]与17年同期销量比较!H36*100</f>
        <v>10.699987415869556</v>
      </c>
      <c r="J37" s="49">
        <f t="shared" si="0"/>
        <v>26371.508653999997</v>
      </c>
      <c r="K37" s="50">
        <f>(J37-[2]与17年同期销量比较!J36)/[2]与17年同期销量比较!J36*100</f>
        <v>-3.0700403826733185</v>
      </c>
      <c r="L37" s="49">
        <f t="shared" si="1"/>
        <v>68543.705099999992</v>
      </c>
      <c r="M37" s="50">
        <f>(L37-[2]与17年同期销量比较!L36)/[2]与17年同期销量比较!L36*100</f>
        <v>0.42668323018610632</v>
      </c>
    </row>
    <row r="38" spans="1:13" s="43" customFormat="1" ht="14.25" customHeight="1" x14ac:dyDescent="0.2">
      <c r="A38" s="13" t="s">
        <v>92</v>
      </c>
      <c r="B38" s="49">
        <v>48192.547500000001</v>
      </c>
      <c r="C38" s="50">
        <f>(B38-[2]与17年同期销量比较!B37)/[2]与17年同期销量比较!B37*100</f>
        <v>9.5082224341319375</v>
      </c>
      <c r="D38" s="49">
        <v>139818.83189999999</v>
      </c>
      <c r="E38" s="50">
        <f>(D38-[2]与17年同期销量比较!D37)/[2]与17年同期销量比较!D37*100</f>
        <v>10.618256073038083</v>
      </c>
      <c r="F38" s="49">
        <v>25716.889299999999</v>
      </c>
      <c r="G38" s="51">
        <f>(F38-[2]与17年同期销量比较!F37)/[2]与17年同期销量比较!F37*100</f>
        <v>-0.59565672001531889</v>
      </c>
      <c r="H38" s="49">
        <v>69412.643700000001</v>
      </c>
      <c r="I38" s="50">
        <f>(H38-[2]与17年同期销量比较!H37)/[2]与17年同期销量比较!H37*100</f>
        <v>4.4117935935167782</v>
      </c>
      <c r="J38" s="49">
        <f t="shared" si="0"/>
        <v>73909.436799999996</v>
      </c>
      <c r="K38" s="50">
        <f>(J38-[2]与17年同期销量比较!J37)/[2]与17年同期销量比较!J37*100</f>
        <v>5.7675159707411261</v>
      </c>
      <c r="L38" s="49">
        <f t="shared" si="1"/>
        <v>209231.47560000001</v>
      </c>
      <c r="M38" s="50">
        <f>(L38-[2]与17年同期销量比较!L37)/[2]与17年同期销量比较!L37*100</f>
        <v>8.4790529170117193</v>
      </c>
    </row>
    <row r="39" spans="1:13" s="43" customFormat="1" ht="14.25" customHeight="1" x14ac:dyDescent="0.2">
      <c r="A39" s="13" t="s">
        <v>93</v>
      </c>
      <c r="B39" s="49">
        <v>1979488.91775</v>
      </c>
      <c r="C39" s="50">
        <f>(B39-[2]与17年同期销量比较!B38)/[2]与17年同期销量比较!B38*100</f>
        <v>-0.17874600859431217</v>
      </c>
      <c r="D39" s="49">
        <v>5224877.5675360002</v>
      </c>
      <c r="E39" s="50">
        <f>(D39-[2]与17年同期销量比较!D38)/[2]与17年同期销量比较!D38*100</f>
        <v>1.7737330109329925</v>
      </c>
      <c r="F39" s="49">
        <v>2039173.6567999993</v>
      </c>
      <c r="G39" s="51">
        <f>(F39-[2]与17年同期销量比较!F38)/[2]与17年同期销量比较!F38*100</f>
        <v>12.645926265190152</v>
      </c>
      <c r="H39" s="49">
        <v>5192627.3711800026</v>
      </c>
      <c r="I39" s="50">
        <f>(H39-[2]与17年同期销量比较!H38)/[2]与17年同期销量比较!H38*100</f>
        <v>18.257541128639311</v>
      </c>
      <c r="J39" s="52">
        <f t="shared" si="0"/>
        <v>4018662.5745499991</v>
      </c>
      <c r="K39" s="50">
        <f>(J39-[2]与17年同期销量比较!J38)/[2]与17年同期销量比较!J38*100</f>
        <v>5.9415103704345444</v>
      </c>
      <c r="L39" s="49">
        <f t="shared" si="1"/>
        <v>10417504.938716002</v>
      </c>
      <c r="M39" s="50">
        <f>(L39-[2]与17年同期销量比较!L38)/[2]与17年同期销量比较!L38*100</f>
        <v>9.3728226843086286</v>
      </c>
    </row>
    <row r="40" spans="1:13" ht="18.95" customHeight="1" x14ac:dyDescent="0.3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</row>
  </sheetData>
  <mergeCells count="19">
    <mergeCell ref="A40:M40"/>
    <mergeCell ref="J5:K5"/>
    <mergeCell ref="L5:M5"/>
    <mergeCell ref="B6:B7"/>
    <mergeCell ref="D6:D7"/>
    <mergeCell ref="F6:F7"/>
    <mergeCell ref="H6:H7"/>
    <mergeCell ref="J6:J7"/>
    <mergeCell ref="L6:L7"/>
    <mergeCell ref="A2:M2"/>
    <mergeCell ref="L3:M3"/>
    <mergeCell ref="A4:A7"/>
    <mergeCell ref="B4:E4"/>
    <mergeCell ref="F4:I4"/>
    <mergeCell ref="J4:M4"/>
    <mergeCell ref="B5:C5"/>
    <mergeCell ref="D5:E5"/>
    <mergeCell ref="F5:G5"/>
    <mergeCell ref="H5:I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3月销售情况表</vt:lpstr>
      <vt:lpstr>3月各类型彩票销售情况表</vt:lpstr>
      <vt:lpstr>3月各地区销售情况表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2018-04-17T09:20:09Z</dcterms:modified>
</cp:coreProperties>
</file>